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_snehilk\Documents\Blog\Excel Trading Systems\Excle spreadhseet\"/>
    </mc:Choice>
  </mc:AlternateContent>
  <bookViews>
    <workbookView xWindow="0" yWindow="0" windowWidth="24000" windowHeight="9135" activeTab="2"/>
  </bookViews>
  <sheets>
    <sheet name="IDEA" sheetId="1" r:id="rId1"/>
    <sheet name="TATAPOWER" sheetId="2" r:id="rId2"/>
    <sheet name="HINDALC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I15" i="3" l="1"/>
  <c r="I27" i="3"/>
  <c r="I31" i="3"/>
  <c r="I7" i="3"/>
  <c r="I24" i="3"/>
  <c r="J4" i="1"/>
  <c r="K4" i="1"/>
  <c r="M4" i="1" s="1"/>
  <c r="I12" i="3"/>
  <c r="I4" i="3"/>
  <c r="J4" i="3" s="1"/>
  <c r="L4" i="3" s="1"/>
  <c r="I18" i="3"/>
  <c r="I5" i="3"/>
  <c r="I9" i="3"/>
  <c r="I13" i="3"/>
  <c r="I17" i="3"/>
  <c r="I21" i="3"/>
  <c r="I25" i="3"/>
  <c r="I29" i="3"/>
  <c r="I33" i="3"/>
  <c r="J5" i="3"/>
  <c r="L5" i="3" s="1"/>
  <c r="I20" i="3"/>
  <c r="I28" i="3"/>
  <c r="I11" i="3"/>
  <c r="I19" i="3"/>
  <c r="I23" i="3"/>
  <c r="K4" i="3"/>
  <c r="M4" i="3" s="1"/>
  <c r="I6" i="3"/>
  <c r="I10" i="3"/>
  <c r="I14" i="3"/>
  <c r="I22" i="3"/>
  <c r="I26" i="3"/>
  <c r="I30" i="3"/>
  <c r="I8" i="3"/>
  <c r="I16" i="3"/>
  <c r="I32" i="3"/>
  <c r="J4" i="2"/>
  <c r="L4" i="2" s="1"/>
  <c r="J5" i="1" l="1"/>
  <c r="J6" i="1" s="1"/>
  <c r="J7" i="1" s="1"/>
  <c r="K5" i="1"/>
  <c r="K6" i="1" s="1"/>
  <c r="K7" i="1" s="1"/>
  <c r="K5" i="3"/>
  <c r="M5" i="3" s="1"/>
  <c r="J6" i="3"/>
  <c r="J5" i="2"/>
  <c r="L5" i="2" s="1"/>
  <c r="K4" i="2"/>
  <c r="M4" i="2" s="1"/>
  <c r="L4" i="1"/>
  <c r="K6" i="3" l="1"/>
  <c r="J8" i="1"/>
  <c r="K8" i="1"/>
  <c r="M6" i="3"/>
  <c r="K7" i="3"/>
  <c r="L6" i="3"/>
  <c r="J7" i="3"/>
  <c r="K5" i="2"/>
  <c r="M5" i="2" s="1"/>
  <c r="J6" i="2"/>
  <c r="L6" i="2" s="1"/>
  <c r="M6" i="1"/>
  <c r="M5" i="1"/>
  <c r="K9" i="1" l="1"/>
  <c r="J9" i="1"/>
  <c r="K10" i="1"/>
  <c r="J10" i="1"/>
  <c r="K6" i="2"/>
  <c r="L7" i="3"/>
  <c r="J8" i="3"/>
  <c r="M7" i="3"/>
  <c r="K8" i="3"/>
  <c r="J7" i="2"/>
  <c r="L7" i="2" s="1"/>
  <c r="M6" i="2"/>
  <c r="K7" i="2"/>
  <c r="M7" i="1"/>
  <c r="M8" i="1"/>
  <c r="M9" i="1"/>
  <c r="L5" i="1"/>
  <c r="K11" i="1" l="1"/>
  <c r="K12" i="1" s="1"/>
  <c r="J11" i="1"/>
  <c r="J12" i="1"/>
  <c r="J8" i="2"/>
  <c r="M8" i="3"/>
  <c r="K9" i="3"/>
  <c r="L8" i="3"/>
  <c r="J9" i="3"/>
  <c r="M7" i="2"/>
  <c r="K8" i="2"/>
  <c r="L8" i="2"/>
  <c r="J9" i="2"/>
  <c r="L6" i="1"/>
  <c r="L7" i="1"/>
  <c r="L9" i="3" l="1"/>
  <c r="J10" i="3"/>
  <c r="M9" i="3"/>
  <c r="K10" i="3"/>
  <c r="L9" i="2"/>
  <c r="J10" i="2"/>
  <c r="M8" i="2"/>
  <c r="K9" i="2"/>
  <c r="M10" i="1"/>
  <c r="L8" i="1"/>
  <c r="J13" i="1" l="1"/>
  <c r="L13" i="1" s="1"/>
  <c r="K13" i="1"/>
  <c r="M13" i="1" s="1"/>
  <c r="M10" i="3"/>
  <c r="K11" i="3"/>
  <c r="L10" i="3"/>
  <c r="J11" i="3"/>
  <c r="L10" i="2"/>
  <c r="J11" i="2"/>
  <c r="M9" i="2"/>
  <c r="K10" i="2"/>
  <c r="M11" i="1"/>
  <c r="M12" i="1"/>
  <c r="L9" i="1"/>
  <c r="J14" i="1" l="1"/>
  <c r="L14" i="1" s="1"/>
  <c r="K14" i="1"/>
  <c r="M14" i="1" s="1"/>
  <c r="L11" i="3"/>
  <c r="J12" i="3"/>
  <c r="M11" i="3"/>
  <c r="K12" i="3"/>
  <c r="L11" i="2"/>
  <c r="J12" i="2"/>
  <c r="M10" i="2"/>
  <c r="K11" i="2"/>
  <c r="L10" i="1"/>
  <c r="K15" i="1" l="1"/>
  <c r="J15" i="1"/>
  <c r="L15" i="1" s="1"/>
  <c r="M12" i="3"/>
  <c r="K13" i="3"/>
  <c r="L12" i="3"/>
  <c r="J13" i="3"/>
  <c r="M11" i="2"/>
  <c r="K12" i="2"/>
  <c r="L12" i="2"/>
  <c r="J13" i="2"/>
  <c r="L11" i="1"/>
  <c r="L12" i="1"/>
  <c r="M15" i="1"/>
  <c r="J16" i="1" l="1"/>
  <c r="L16" i="1" s="1"/>
  <c r="K16" i="1"/>
  <c r="M16" i="1" s="1"/>
  <c r="L13" i="3"/>
  <c r="J14" i="3"/>
  <c r="M13" i="3"/>
  <c r="K14" i="3"/>
  <c r="M12" i="2"/>
  <c r="K13" i="2"/>
  <c r="L13" i="2"/>
  <c r="J14" i="2"/>
  <c r="K17" i="1" l="1"/>
  <c r="M17" i="1" s="1"/>
  <c r="J17" i="1"/>
  <c r="L17" i="1" s="1"/>
  <c r="M14" i="3"/>
  <c r="K15" i="3"/>
  <c r="L14" i="3"/>
  <c r="J15" i="3"/>
  <c r="L14" i="2"/>
  <c r="J15" i="2"/>
  <c r="M13" i="2"/>
  <c r="K14" i="2"/>
  <c r="J18" i="1" l="1"/>
  <c r="L18" i="1" s="1"/>
  <c r="K18" i="1"/>
  <c r="M18" i="1" s="1"/>
  <c r="L15" i="3"/>
  <c r="J16" i="3"/>
  <c r="M15" i="3"/>
  <c r="K16" i="3"/>
  <c r="M14" i="2"/>
  <c r="K15" i="2"/>
  <c r="L15" i="2"/>
  <c r="J16" i="2"/>
  <c r="K19" i="1" l="1"/>
  <c r="M19" i="1" s="1"/>
  <c r="J19" i="1"/>
  <c r="L19" i="1" s="1"/>
  <c r="M16" i="3"/>
  <c r="K17" i="3"/>
  <c r="L16" i="3"/>
  <c r="J17" i="3"/>
  <c r="M15" i="2"/>
  <c r="K16" i="2"/>
  <c r="L16" i="2"/>
  <c r="J17" i="2"/>
  <c r="M17" i="3" l="1"/>
  <c r="K18" i="3"/>
  <c r="L17" i="3"/>
  <c r="J18" i="3"/>
  <c r="K20" i="1"/>
  <c r="M20" i="1" s="1"/>
  <c r="J20" i="1"/>
  <c r="L20" i="1" s="1"/>
  <c r="L17" i="2"/>
  <c r="J18" i="2"/>
  <c r="M16" i="2"/>
  <c r="K17" i="2"/>
  <c r="L18" i="3" l="1"/>
  <c r="J19" i="3"/>
  <c r="M18" i="3"/>
  <c r="K19" i="3"/>
  <c r="J21" i="1"/>
  <c r="L21" i="1" s="1"/>
  <c r="K21" i="1"/>
  <c r="M21" i="1" s="1"/>
  <c r="L18" i="2"/>
  <c r="J19" i="2"/>
  <c r="K18" i="2"/>
  <c r="M17" i="2"/>
  <c r="L19" i="3" l="1"/>
  <c r="J20" i="3"/>
  <c r="M19" i="3"/>
  <c r="K20" i="3"/>
  <c r="K22" i="1"/>
  <c r="M22" i="1" s="1"/>
  <c r="J22" i="1"/>
  <c r="L22" i="1" s="1"/>
  <c r="L19" i="2"/>
  <c r="J20" i="2"/>
  <c r="M18" i="2"/>
  <c r="K19" i="2"/>
  <c r="L20" i="3" l="1"/>
  <c r="J21" i="3"/>
  <c r="M20" i="3"/>
  <c r="K21" i="3"/>
  <c r="J23" i="1"/>
  <c r="L23" i="1" s="1"/>
  <c r="K23" i="1"/>
  <c r="M23" i="1" s="1"/>
  <c r="K20" i="2"/>
  <c r="M19" i="2"/>
  <c r="L20" i="2"/>
  <c r="J21" i="2"/>
  <c r="L21" i="3" l="1"/>
  <c r="J22" i="3"/>
  <c r="M21" i="3"/>
  <c r="K22" i="3"/>
  <c r="K24" i="1"/>
  <c r="J24" i="1"/>
  <c r="L24" i="1" s="1"/>
  <c r="L21" i="2"/>
  <c r="J22" i="2"/>
  <c r="K21" i="2"/>
  <c r="M20" i="2"/>
  <c r="M24" i="1"/>
  <c r="M22" i="3" l="1"/>
  <c r="K23" i="3"/>
  <c r="L22" i="3"/>
  <c r="J23" i="3"/>
  <c r="K25" i="1"/>
  <c r="J25" i="1"/>
  <c r="L25" i="1" s="1"/>
  <c r="M21" i="2"/>
  <c r="K22" i="2"/>
  <c r="L22" i="2"/>
  <c r="J23" i="2"/>
  <c r="M25" i="1"/>
  <c r="L23" i="3" l="1"/>
  <c r="J24" i="3"/>
  <c r="K24" i="3"/>
  <c r="M23" i="3"/>
  <c r="J26" i="1"/>
  <c r="L26" i="1" s="1"/>
  <c r="K26" i="1"/>
  <c r="M26" i="1" s="1"/>
  <c r="L23" i="2"/>
  <c r="J24" i="2"/>
  <c r="K23" i="2"/>
  <c r="M22" i="2"/>
  <c r="J25" i="3" l="1"/>
  <c r="L24" i="3"/>
  <c r="K25" i="3"/>
  <c r="M24" i="3"/>
  <c r="J27" i="1"/>
  <c r="L27" i="1" s="1"/>
  <c r="K27" i="1"/>
  <c r="M27" i="1" s="1"/>
  <c r="M23" i="2"/>
  <c r="K24" i="2"/>
  <c r="L24" i="2"/>
  <c r="J25" i="2"/>
  <c r="M25" i="3" l="1"/>
  <c r="K26" i="3"/>
  <c r="L25" i="3"/>
  <c r="J26" i="3"/>
  <c r="J28" i="1"/>
  <c r="L28" i="1" s="1"/>
  <c r="K28" i="1"/>
  <c r="M28" i="1" s="1"/>
  <c r="J26" i="2"/>
  <c r="L25" i="2"/>
  <c r="K25" i="2"/>
  <c r="M24" i="2"/>
  <c r="M26" i="3" l="1"/>
  <c r="K27" i="3"/>
  <c r="J27" i="3"/>
  <c r="L26" i="3"/>
  <c r="J29" i="1"/>
  <c r="L29" i="1" s="1"/>
  <c r="K29" i="1"/>
  <c r="M29" i="1" s="1"/>
  <c r="K26" i="2"/>
  <c r="M25" i="2"/>
  <c r="J27" i="2"/>
  <c r="L26" i="2"/>
  <c r="L27" i="3" l="1"/>
  <c r="J28" i="3"/>
  <c r="M27" i="3"/>
  <c r="K28" i="3"/>
  <c r="K30" i="1"/>
  <c r="M30" i="1" s="1"/>
  <c r="J30" i="1"/>
  <c r="L30" i="1" s="1"/>
  <c r="J28" i="2"/>
  <c r="L27" i="2"/>
  <c r="M26" i="2"/>
  <c r="K27" i="2"/>
  <c r="K29" i="3" l="1"/>
  <c r="M28" i="3"/>
  <c r="J29" i="3"/>
  <c r="L28" i="3"/>
  <c r="K31" i="1"/>
  <c r="M31" i="1" s="1"/>
  <c r="J31" i="1"/>
  <c r="L31" i="1" s="1"/>
  <c r="L28" i="2"/>
  <c r="J29" i="2"/>
  <c r="M27" i="2"/>
  <c r="K28" i="2"/>
  <c r="L29" i="3" l="1"/>
  <c r="J30" i="3"/>
  <c r="M29" i="3"/>
  <c r="K30" i="3"/>
  <c r="K32" i="1"/>
  <c r="M32" i="1" s="1"/>
  <c r="J32" i="1"/>
  <c r="L32" i="1" s="1"/>
  <c r="M28" i="2"/>
  <c r="K29" i="2"/>
  <c r="L29" i="2"/>
  <c r="J30" i="2"/>
  <c r="K31" i="3" l="1"/>
  <c r="M30" i="3"/>
  <c r="L30" i="3"/>
  <c r="J31" i="3"/>
  <c r="J33" i="1"/>
  <c r="L33" i="1" s="1"/>
  <c r="K33" i="1"/>
  <c r="M33" i="1" s="1"/>
  <c r="L30" i="2"/>
  <c r="J31" i="2"/>
  <c r="M29" i="2"/>
  <c r="K30" i="2"/>
  <c r="J32" i="3" l="1"/>
  <c r="L31" i="3"/>
  <c r="M31" i="3"/>
  <c r="K32" i="3"/>
  <c r="M30" i="2"/>
  <c r="K31" i="2"/>
  <c r="L31" i="2"/>
  <c r="J32" i="2"/>
  <c r="M32" i="3" l="1"/>
  <c r="K33" i="3"/>
  <c r="M33" i="3" s="1"/>
  <c r="L32" i="3"/>
  <c r="J33" i="3"/>
  <c r="L33" i="3" s="1"/>
  <c r="L32" i="2"/>
  <c r="J33" i="2"/>
  <c r="L33" i="2" s="1"/>
  <c r="M31" i="2"/>
  <c r="K32" i="2"/>
  <c r="M32" i="2" l="1"/>
  <c r="K33" i="2"/>
  <c r="M33" i="2" s="1"/>
</calcChain>
</file>

<file path=xl/sharedStrings.xml><?xml version="1.0" encoding="utf-8"?>
<sst xmlns="http://schemas.openxmlformats.org/spreadsheetml/2006/main" count="42" uniqueCount="16">
  <si>
    <t>Date</t>
  </si>
  <si>
    <t>Open</t>
  </si>
  <si>
    <t>High</t>
  </si>
  <si>
    <t>Low</t>
  </si>
  <si>
    <t>Close</t>
  </si>
  <si>
    <t>Volume</t>
  </si>
  <si>
    <t>Rounded Low</t>
  </si>
  <si>
    <t>Rounded High</t>
  </si>
  <si>
    <t>Position</t>
  </si>
  <si>
    <t>BuyPrice</t>
  </si>
  <si>
    <t>Sell Price</t>
  </si>
  <si>
    <t>Buy Profit</t>
  </si>
  <si>
    <t>Sell Profit</t>
  </si>
  <si>
    <t>IDEA CELLULAR</t>
  </si>
  <si>
    <t>TATA POWER</t>
  </si>
  <si>
    <t>HINDALCO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</si>
</sst>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5" fontId="1" fillId="2" borderId="1" xfId="0" applyNumberFormat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0" fontId="0" fillId="0" borderId="1" xfId="1" applyNumberFormat="1" applyFont="1" applyBorder="1"/>
    <xf numFmtId="0" fontId="3" fillId="3" borderId="1" xfId="0" applyFont="1" applyFill="1" applyBorder="1"/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"/>
  <sheetViews>
    <sheetView workbookViewId="0">
      <selection sqref="A1:M27"/>
    </sheetView>
  </sheetViews>
  <sheetFormatPr defaultColWidth="10.42578125" defaultRowHeight="15" x14ac:dyDescent="0.25"/>
  <cols>
    <col min="1" max="1" width="10.5703125" bestFit="1" customWidth="1"/>
    <col min="2" max="5" width="6.5703125" bestFit="1" customWidth="1"/>
    <col min="6" max="6" width="10.140625" bestFit="1" customWidth="1"/>
    <col min="7" max="7" width="13.140625" bestFit="1" customWidth="1"/>
    <col min="8" max="8" width="13.5703125" bestFit="1" customWidth="1"/>
    <col min="9" max="9" width="8.28515625" bestFit="1" customWidth="1"/>
    <col min="10" max="10" width="8.7109375" bestFit="1" customWidth="1"/>
    <col min="11" max="11" width="9.140625" bestFit="1" customWidth="1"/>
    <col min="12" max="13" width="9.7109375" bestFit="1" customWidth="1"/>
  </cols>
  <sheetData>
    <row r="1" spans="1:13" ht="18.75" x14ac:dyDescent="0.3">
      <c r="A1" s="7" t="s">
        <v>13</v>
      </c>
      <c r="B1" s="7"/>
      <c r="C1" s="7"/>
    </row>
    <row r="3" spans="1:13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x14ac:dyDescent="0.25">
      <c r="A4" s="2">
        <v>42417</v>
      </c>
      <c r="B4" s="3">
        <v>104.2</v>
      </c>
      <c r="C4" s="3">
        <v>108.6</v>
      </c>
      <c r="D4" s="3">
        <v>103.5</v>
      </c>
      <c r="E4" s="3">
        <v>108.45</v>
      </c>
      <c r="F4" s="4">
        <v>2619288</v>
      </c>
      <c r="G4" s="1">
        <f>ROUND(D4,0)</f>
        <v>104</v>
      </c>
      <c r="H4" s="1">
        <f>ROUND(C4,0)</f>
        <v>109</v>
      </c>
      <c r="I4" s="1" t="str">
        <f>IF(AND(G4=G3,G4=G2,I3&lt;&gt;"BUY"),"BUY",IF(AND(H4=H3,H4=H2,I3&lt;&gt;"SELL"),"SELL",""))</f>
        <v/>
      </c>
      <c r="J4" s="1" t="str">
        <f>IF(I4="BUY",E4,"")</f>
        <v/>
      </c>
      <c r="K4" s="1" t="str">
        <f>IF(I4="SELL",E4,"")</f>
        <v/>
      </c>
      <c r="L4" s="5" t="str">
        <f>IF(J4&lt;&gt;"",(E4-J4)/J4,"")</f>
        <v/>
      </c>
      <c r="M4" s="5" t="str">
        <f>IF(K4&lt;&gt;"",(K4-E4)/K4,"")</f>
        <v/>
      </c>
    </row>
    <row r="5" spans="1:13" x14ac:dyDescent="0.25">
      <c r="A5" s="2">
        <v>42418</v>
      </c>
      <c r="B5" s="3">
        <v>109</v>
      </c>
      <c r="C5" s="3">
        <v>109.4</v>
      </c>
      <c r="D5" s="3">
        <v>105</v>
      </c>
      <c r="E5" s="3">
        <v>106.7</v>
      </c>
      <c r="F5" s="4">
        <v>4073193</v>
      </c>
      <c r="G5" s="1">
        <f>ROUND(D5,0)</f>
        <v>105</v>
      </c>
      <c r="H5" s="1">
        <f>ROUND(C5,0)</f>
        <v>109</v>
      </c>
      <c r="I5" s="1" t="str">
        <f t="shared" ref="I5:I33" si="0">IF(AND(G5=G4,G5=G3,I4&lt;&gt;"BUY"),"BUY",IF(AND(H5=H4,H5=H3,I4&lt;&gt;"SELL"),"SELL",""))</f>
        <v/>
      </c>
      <c r="J5" s="1" t="str">
        <f>IF(I5="BUY",E5,IF(I5="",J4,""))</f>
        <v/>
      </c>
      <c r="K5" s="1" t="str">
        <f>IF(I5="SELL",E5,IF(I5="",K4,""))</f>
        <v/>
      </c>
      <c r="L5" s="5" t="str">
        <f>IF(J5&lt;&gt;"",(E5-J5)/J5,"")</f>
        <v/>
      </c>
      <c r="M5" s="5" t="str">
        <f>IF(K5&lt;&gt;"",(K5-E5)/K5,"")</f>
        <v/>
      </c>
    </row>
    <row r="6" spans="1:13" x14ac:dyDescent="0.25">
      <c r="A6" s="2">
        <v>42419</v>
      </c>
      <c r="B6" s="3">
        <v>105.8</v>
      </c>
      <c r="C6" s="3">
        <v>110</v>
      </c>
      <c r="D6" s="3">
        <v>105.5</v>
      </c>
      <c r="E6" s="3">
        <v>108.2</v>
      </c>
      <c r="F6" s="4">
        <v>5041738</v>
      </c>
      <c r="G6" s="1">
        <f>ROUND(D6,0)</f>
        <v>106</v>
      </c>
      <c r="H6" s="1">
        <f>ROUND(C6,0)</f>
        <v>110</v>
      </c>
      <c r="I6" s="1" t="str">
        <f t="shared" si="0"/>
        <v/>
      </c>
      <c r="J6" s="1" t="str">
        <f>IF(I6="BUY",E6,IF(I6="",J5,""))</f>
        <v/>
      </c>
      <c r="K6" s="1" t="str">
        <f>IF(I6="SELL",E6,IF(I6="",K5,""))</f>
        <v/>
      </c>
      <c r="L6" s="5" t="str">
        <f>IF(J6&lt;&gt;"",(E6-J6)/J6,"")</f>
        <v/>
      </c>
      <c r="M6" s="5" t="str">
        <f>IF(K6&lt;&gt;"",(K6-E6)/K6,"")</f>
        <v/>
      </c>
    </row>
    <row r="7" spans="1:13" x14ac:dyDescent="0.25">
      <c r="A7" s="2">
        <v>42422</v>
      </c>
      <c r="B7" s="3">
        <v>108.5</v>
      </c>
      <c r="C7" s="3">
        <v>110.95</v>
      </c>
      <c r="D7" s="3">
        <v>108.15</v>
      </c>
      <c r="E7" s="3">
        <v>109.2</v>
      </c>
      <c r="F7" s="4">
        <v>1909091</v>
      </c>
      <c r="G7" s="1">
        <f>ROUND(D7,0)</f>
        <v>108</v>
      </c>
      <c r="H7" s="1">
        <f>ROUND(C7,0)</f>
        <v>111</v>
      </c>
      <c r="I7" s="1" t="str">
        <f t="shared" si="0"/>
        <v/>
      </c>
      <c r="J7" s="1" t="str">
        <f>IF(I7="BUY",E7,IF(I7="",J6,""))</f>
        <v/>
      </c>
      <c r="K7" s="1" t="str">
        <f>IF(I7="SELL",E7,IF(I7="",K6,""))</f>
        <v/>
      </c>
      <c r="L7" s="5" t="str">
        <f>IF(J7&lt;&gt;"",(E7-J7)/J7,"")</f>
        <v/>
      </c>
      <c r="M7" s="5" t="str">
        <f>IF(K7&lt;&gt;"",(K7-E7)/K7,"")</f>
        <v/>
      </c>
    </row>
    <row r="8" spans="1:13" x14ac:dyDescent="0.25">
      <c r="A8" s="2">
        <v>42423</v>
      </c>
      <c r="B8" s="3">
        <v>109.5</v>
      </c>
      <c r="C8" s="3">
        <v>110</v>
      </c>
      <c r="D8" s="3">
        <v>104.25</v>
      </c>
      <c r="E8" s="3">
        <v>106.1</v>
      </c>
      <c r="F8" s="4">
        <v>2581921</v>
      </c>
      <c r="G8" s="1">
        <f>ROUND(D8,0)</f>
        <v>104</v>
      </c>
      <c r="H8" s="1">
        <f>ROUND(C8,0)</f>
        <v>110</v>
      </c>
      <c r="I8" s="1" t="str">
        <f t="shared" si="0"/>
        <v/>
      </c>
      <c r="J8" s="1" t="str">
        <f>IF(I8="BUY",E8,IF(I8="",J7,""))</f>
        <v/>
      </c>
      <c r="K8" s="1" t="str">
        <f>IF(I8="SELL",E8,IF(I8="",K7,""))</f>
        <v/>
      </c>
      <c r="L8" s="5" t="str">
        <f>IF(J8&lt;&gt;"",(E8-J8)/J8,"")</f>
        <v/>
      </c>
      <c r="M8" s="5" t="str">
        <f>IF(K8&lt;&gt;"",(K8-E8)/K8,"")</f>
        <v/>
      </c>
    </row>
    <row r="9" spans="1:13" x14ac:dyDescent="0.25">
      <c r="A9" s="2">
        <v>42424</v>
      </c>
      <c r="B9" s="3">
        <v>106</v>
      </c>
      <c r="C9" s="3">
        <v>108.25</v>
      </c>
      <c r="D9" s="3">
        <v>104.25</v>
      </c>
      <c r="E9" s="3">
        <v>105</v>
      </c>
      <c r="F9" s="4">
        <v>2789633</v>
      </c>
      <c r="G9" s="1">
        <f>ROUND(D9,0)</f>
        <v>104</v>
      </c>
      <c r="H9" s="1">
        <f>ROUND(C9,0)</f>
        <v>108</v>
      </c>
      <c r="I9" s="1" t="str">
        <f t="shared" si="0"/>
        <v/>
      </c>
      <c r="J9" s="1" t="str">
        <f>IF(I9="BUY",E9,IF(I9="",J8,""))</f>
        <v/>
      </c>
      <c r="K9" s="1" t="str">
        <f>IF(I9="SELL",E9,IF(I9="",K8,""))</f>
        <v/>
      </c>
      <c r="L9" s="5" t="str">
        <f>IF(J9&lt;&gt;"",(E9-J9)/J9,"")</f>
        <v/>
      </c>
      <c r="M9" s="5" t="str">
        <f>IF(K9&lt;&gt;"",(K9-E9)/K9,"")</f>
        <v/>
      </c>
    </row>
    <row r="10" spans="1:13" x14ac:dyDescent="0.25">
      <c r="A10" s="2">
        <v>42425</v>
      </c>
      <c r="B10" s="3">
        <v>105.1</v>
      </c>
      <c r="C10" s="3">
        <v>107.55</v>
      </c>
      <c r="D10" s="3">
        <v>103.65</v>
      </c>
      <c r="E10" s="3">
        <v>106.9</v>
      </c>
      <c r="F10" s="4">
        <v>6941995</v>
      </c>
      <c r="G10" s="1">
        <f>ROUND(D10,0)</f>
        <v>104</v>
      </c>
      <c r="H10" s="1">
        <f>ROUND(C10,0)</f>
        <v>108</v>
      </c>
      <c r="I10" s="1" t="str">
        <f t="shared" si="0"/>
        <v>BUY</v>
      </c>
      <c r="J10" s="1">
        <f>IF(I10="BUY",E10,IF(I10="",J9,""))</f>
        <v>106.9</v>
      </c>
      <c r="K10" s="1" t="str">
        <f>IF(I10="SELL",E10,IF(I10="",K9,""))</f>
        <v/>
      </c>
      <c r="L10" s="5">
        <f>IF(J10&lt;&gt;"",(E10-J10)/J10,"")</f>
        <v>0</v>
      </c>
      <c r="M10" s="5" t="str">
        <f>IF(K10&lt;&gt;"",(K10-E10)/K10,"")</f>
        <v/>
      </c>
    </row>
    <row r="11" spans="1:13" x14ac:dyDescent="0.25">
      <c r="A11" s="2">
        <v>42426</v>
      </c>
      <c r="B11" s="3">
        <v>106.25</v>
      </c>
      <c r="C11" s="3">
        <v>106.45</v>
      </c>
      <c r="D11" s="3">
        <v>103.35</v>
      </c>
      <c r="E11" s="3">
        <v>105.05</v>
      </c>
      <c r="F11" s="4">
        <v>2028471</v>
      </c>
      <c r="G11" s="1">
        <f>ROUND(D11,0)</f>
        <v>103</v>
      </c>
      <c r="H11" s="1">
        <f>ROUND(C11,0)</f>
        <v>106</v>
      </c>
      <c r="I11" s="1" t="str">
        <f t="shared" si="0"/>
        <v/>
      </c>
      <c r="J11" s="1">
        <f>IF(I11="BUY",E11,IF(I11="",J10,""))</f>
        <v>106.9</v>
      </c>
      <c r="K11" s="1" t="str">
        <f>IF(I11="SELL",E11,IF(I11="",K10,""))</f>
        <v/>
      </c>
      <c r="L11" s="5">
        <f>IF(J11&lt;&gt;"",(E11-J11)/J11,"")</f>
        <v>-1.7305893358278843E-2</v>
      </c>
      <c r="M11" s="5" t="str">
        <f>IF(K11&lt;&gt;"",(K11-E11)/K11,"")</f>
        <v/>
      </c>
    </row>
    <row r="12" spans="1:13" x14ac:dyDescent="0.25">
      <c r="A12" s="2">
        <v>42429</v>
      </c>
      <c r="B12" s="3">
        <v>105</v>
      </c>
      <c r="C12" s="3">
        <v>106.25</v>
      </c>
      <c r="D12" s="3">
        <v>102.8</v>
      </c>
      <c r="E12" s="3">
        <v>105.2</v>
      </c>
      <c r="F12" s="4">
        <v>4249669</v>
      </c>
      <c r="G12" s="1">
        <f>ROUND(D12,0)</f>
        <v>103</v>
      </c>
      <c r="H12" s="1">
        <f>ROUND(C12,0)</f>
        <v>106</v>
      </c>
      <c r="I12" s="1" t="str">
        <f t="shared" si="0"/>
        <v/>
      </c>
      <c r="J12" s="1">
        <f>IF(I12="BUY",E12,IF(I12="",J11,""))</f>
        <v>106.9</v>
      </c>
      <c r="K12" s="1" t="str">
        <f>IF(I12="SELL",E12,IF(I12="",K11,""))</f>
        <v/>
      </c>
      <c r="L12" s="5">
        <f>IF(J12&lt;&gt;"",(E12-J12)/J12,"")</f>
        <v>-1.5902712815715647E-2</v>
      </c>
      <c r="M12" s="5" t="str">
        <f>IF(K12&lt;&gt;"",(K12-E12)/K12,"")</f>
        <v/>
      </c>
    </row>
    <row r="13" spans="1:13" x14ac:dyDescent="0.25">
      <c r="A13" s="2">
        <v>42430</v>
      </c>
      <c r="B13" s="3">
        <v>104</v>
      </c>
      <c r="C13" s="3">
        <v>106</v>
      </c>
      <c r="D13" s="3">
        <v>103.15</v>
      </c>
      <c r="E13" s="3">
        <v>105.8</v>
      </c>
      <c r="F13" s="4">
        <v>3560097</v>
      </c>
      <c r="G13" s="1">
        <f>ROUND(D13,0)</f>
        <v>103</v>
      </c>
      <c r="H13" s="1">
        <f>ROUND(C13,0)</f>
        <v>106</v>
      </c>
      <c r="I13" s="1" t="str">
        <f t="shared" si="0"/>
        <v>BUY</v>
      </c>
      <c r="J13" s="1">
        <f>IF(I13="BUY",E13,IF(I13="",J12,""))</f>
        <v>105.8</v>
      </c>
      <c r="K13" s="1" t="str">
        <f>IF(I13="SELL",E13,IF(I13="",K12,""))</f>
        <v/>
      </c>
      <c r="L13" s="5">
        <f>IF(J13&lt;&gt;"",(E13-J13)/J13,"")</f>
        <v>0</v>
      </c>
      <c r="M13" s="5" t="str">
        <f>IF(K13&lt;&gt;"",(K13-E13)/K13,"")</f>
        <v/>
      </c>
    </row>
    <row r="14" spans="1:13" x14ac:dyDescent="0.25">
      <c r="A14" s="2">
        <v>42431</v>
      </c>
      <c r="B14" s="3">
        <v>105.7</v>
      </c>
      <c r="C14" s="3">
        <v>108.5</v>
      </c>
      <c r="D14" s="3">
        <v>105.4</v>
      </c>
      <c r="E14" s="3">
        <v>106.5</v>
      </c>
      <c r="F14" s="4">
        <v>2916532</v>
      </c>
      <c r="G14" s="1">
        <f>ROUND(D14,0)</f>
        <v>105</v>
      </c>
      <c r="H14" s="1">
        <f>ROUND(C14,0)</f>
        <v>109</v>
      </c>
      <c r="I14" s="1" t="str">
        <f t="shared" si="0"/>
        <v/>
      </c>
      <c r="J14" s="1">
        <f>IF(I14="BUY",E14,IF(I14="",J13,""))</f>
        <v>105.8</v>
      </c>
      <c r="K14" s="1" t="str">
        <f>IF(I14="SELL",E14,IF(I14="",K13,""))</f>
        <v/>
      </c>
      <c r="L14" s="5">
        <f>IF(J14&lt;&gt;"",(E14-J14)/J14,"")</f>
        <v>6.6162570888469076E-3</v>
      </c>
      <c r="M14" s="5" t="str">
        <f>IF(K14&lt;&gt;"",(K14-E14)/K14,"")</f>
        <v/>
      </c>
    </row>
    <row r="15" spans="1:13" x14ac:dyDescent="0.25">
      <c r="A15" s="2">
        <v>42432</v>
      </c>
      <c r="B15" s="3">
        <v>107</v>
      </c>
      <c r="C15" s="3">
        <v>109.7</v>
      </c>
      <c r="D15" s="3">
        <v>106.25</v>
      </c>
      <c r="E15" s="3">
        <v>108.5</v>
      </c>
      <c r="F15" s="4">
        <v>2896685</v>
      </c>
      <c r="G15" s="1">
        <f>ROUND(D15,0)</f>
        <v>106</v>
      </c>
      <c r="H15" s="1">
        <f>ROUND(C15,0)</f>
        <v>110</v>
      </c>
      <c r="I15" s="1" t="str">
        <f t="shared" si="0"/>
        <v/>
      </c>
      <c r="J15" s="1">
        <f>IF(I15="BUY",E15,IF(I15="",J14,""))</f>
        <v>105.8</v>
      </c>
      <c r="K15" s="1" t="str">
        <f>IF(I15="SELL",E15,IF(I15="",K14,""))</f>
        <v/>
      </c>
      <c r="L15" s="5">
        <f>IF(J15&lt;&gt;"",(E15-J15)/J15,"")</f>
        <v>2.5519848771266569E-2</v>
      </c>
      <c r="M15" s="5" t="str">
        <f>IF(K15&lt;&gt;"",(K15-E15)/K15,"")</f>
        <v/>
      </c>
    </row>
    <row r="16" spans="1:13" x14ac:dyDescent="0.25">
      <c r="A16" s="2">
        <v>42433</v>
      </c>
      <c r="B16" s="3">
        <v>108.5</v>
      </c>
      <c r="C16" s="3">
        <v>109.35</v>
      </c>
      <c r="D16" s="3">
        <v>104.5</v>
      </c>
      <c r="E16" s="3">
        <v>105.8</v>
      </c>
      <c r="F16" s="4">
        <v>3907709</v>
      </c>
      <c r="G16" s="1">
        <f>ROUND(D16,0)</f>
        <v>105</v>
      </c>
      <c r="H16" s="1">
        <f>ROUND(C16,0)</f>
        <v>109</v>
      </c>
      <c r="I16" s="1" t="str">
        <f t="shared" si="0"/>
        <v/>
      </c>
      <c r="J16" s="1">
        <f>IF(I16="BUY",E16,IF(I16="",J15,""))</f>
        <v>105.8</v>
      </c>
      <c r="K16" s="1" t="str">
        <f>IF(I16="SELL",E16,IF(I16="",K15,""))</f>
        <v/>
      </c>
      <c r="L16" s="5">
        <f>IF(J16&lt;&gt;"",(E16-J16)/J16,"")</f>
        <v>0</v>
      </c>
      <c r="M16" s="5" t="str">
        <f>IF(K16&lt;&gt;"",(K16-E16)/K16,"")</f>
        <v/>
      </c>
    </row>
    <row r="17" spans="1:13" x14ac:dyDescent="0.25">
      <c r="A17" s="2">
        <v>42437</v>
      </c>
      <c r="B17" s="3">
        <v>106</v>
      </c>
      <c r="C17" s="3">
        <v>107.1</v>
      </c>
      <c r="D17" s="3">
        <v>104.65</v>
      </c>
      <c r="E17" s="3">
        <v>105.6</v>
      </c>
      <c r="F17" s="4">
        <v>8377238</v>
      </c>
      <c r="G17" s="1">
        <f>ROUND(D17,0)</f>
        <v>105</v>
      </c>
      <c r="H17" s="1">
        <f>ROUND(C17,0)</f>
        <v>107</v>
      </c>
      <c r="I17" s="1" t="str">
        <f t="shared" si="0"/>
        <v/>
      </c>
      <c r="J17" s="1">
        <f>IF(I17="BUY",E17,IF(I17="",J16,""))</f>
        <v>105.8</v>
      </c>
      <c r="K17" s="1" t="str">
        <f>IF(I17="SELL",E17,IF(I17="",K16,""))</f>
        <v/>
      </c>
      <c r="L17" s="5">
        <f>IF(J17&lt;&gt;"",(E17-J17)/J17,"")</f>
        <v>-1.8903591682419929E-3</v>
      </c>
      <c r="M17" s="5" t="str">
        <f>IF(K17&lt;&gt;"",(K17-E17)/K17,"")</f>
        <v/>
      </c>
    </row>
    <row r="18" spans="1:13" x14ac:dyDescent="0.25">
      <c r="A18" s="2">
        <v>42438</v>
      </c>
      <c r="B18" s="3">
        <v>105.9</v>
      </c>
      <c r="C18" s="3">
        <v>107.25</v>
      </c>
      <c r="D18" s="3">
        <v>103.6</v>
      </c>
      <c r="E18" s="3">
        <v>105.45</v>
      </c>
      <c r="F18" s="4">
        <v>1909540</v>
      </c>
      <c r="G18" s="1">
        <f>ROUND(D18,0)</f>
        <v>104</v>
      </c>
      <c r="H18" s="1">
        <f>ROUND(C18,0)</f>
        <v>107</v>
      </c>
      <c r="I18" s="1" t="str">
        <f t="shared" si="0"/>
        <v/>
      </c>
      <c r="J18" s="1">
        <f>IF(I18="BUY",E18,IF(I18="",J17,""))</f>
        <v>105.8</v>
      </c>
      <c r="K18" s="1" t="str">
        <f>IF(I18="SELL",E18,IF(I18="",K17,""))</f>
        <v/>
      </c>
      <c r="L18" s="5">
        <f>IF(J18&lt;&gt;"",(E18-J18)/J18,"")</f>
        <v>-3.3081285444233866E-3</v>
      </c>
      <c r="M18" s="5" t="str">
        <f>IF(K18&lt;&gt;"",(K18-E18)/K18,"")</f>
        <v/>
      </c>
    </row>
    <row r="19" spans="1:13" x14ac:dyDescent="0.25">
      <c r="A19" s="2">
        <v>42439</v>
      </c>
      <c r="B19" s="3">
        <v>107</v>
      </c>
      <c r="C19" s="3">
        <v>107.05</v>
      </c>
      <c r="D19" s="3">
        <v>104</v>
      </c>
      <c r="E19" s="3">
        <v>104.45</v>
      </c>
      <c r="F19" s="4">
        <v>3580671</v>
      </c>
      <c r="G19" s="1">
        <f>ROUND(D19,0)</f>
        <v>104</v>
      </c>
      <c r="H19" s="1">
        <f>ROUND(C19,0)</f>
        <v>107</v>
      </c>
      <c r="I19" s="1" t="str">
        <f t="shared" si="0"/>
        <v>SELL</v>
      </c>
      <c r="J19" s="1" t="str">
        <f>IF(I19="BUY",E19,IF(I19="",J18,""))</f>
        <v/>
      </c>
      <c r="K19" s="1">
        <f>IF(I19="SELL",E19,IF(I19="",K18,""))</f>
        <v>104.45</v>
      </c>
      <c r="L19" s="5" t="str">
        <f>IF(J19&lt;&gt;"",(E19-J19)/J19,"")</f>
        <v/>
      </c>
      <c r="M19" s="5">
        <f>IF(K19&lt;&gt;"",(K19-E19)/K19,"")</f>
        <v>0</v>
      </c>
    </row>
    <row r="20" spans="1:13" x14ac:dyDescent="0.25">
      <c r="A20" s="2">
        <v>42440</v>
      </c>
      <c r="B20" s="3">
        <v>103.6</v>
      </c>
      <c r="C20" s="3">
        <v>105.95</v>
      </c>
      <c r="D20" s="3">
        <v>101.3</v>
      </c>
      <c r="E20" s="3">
        <v>102.35</v>
      </c>
      <c r="F20" s="4">
        <v>3564631</v>
      </c>
      <c r="G20" s="1">
        <f>ROUND(D20,0)</f>
        <v>101</v>
      </c>
      <c r="H20" s="1">
        <f>ROUND(C20,0)</f>
        <v>106</v>
      </c>
      <c r="I20" s="1" t="str">
        <f t="shared" si="0"/>
        <v/>
      </c>
      <c r="J20" s="1" t="str">
        <f>IF(I20="BUY",E20,IF(I20="",J19,""))</f>
        <v/>
      </c>
      <c r="K20" s="1">
        <f>IF(I20="SELL",E20,IF(I20="",K19,""))</f>
        <v>104.45</v>
      </c>
      <c r="L20" s="5" t="str">
        <f>IF(J20&lt;&gt;"",(E20-J20)/J20,"")</f>
        <v/>
      </c>
      <c r="M20" s="5">
        <f>IF(K20&lt;&gt;"",(K20-E20)/K20,"")</f>
        <v>2.0105313547151827E-2</v>
      </c>
    </row>
    <row r="21" spans="1:13" x14ac:dyDescent="0.25">
      <c r="A21" s="2">
        <v>42443</v>
      </c>
      <c r="B21" s="3">
        <v>103</v>
      </c>
      <c r="C21" s="3">
        <v>103.45</v>
      </c>
      <c r="D21" s="3">
        <v>101.1</v>
      </c>
      <c r="E21" s="3">
        <v>101.2</v>
      </c>
      <c r="F21" s="4">
        <v>3130816</v>
      </c>
      <c r="G21" s="1">
        <f>ROUND(D21,0)</f>
        <v>101</v>
      </c>
      <c r="H21" s="1">
        <f>ROUND(C21,0)</f>
        <v>103</v>
      </c>
      <c r="I21" s="1" t="str">
        <f t="shared" si="0"/>
        <v/>
      </c>
      <c r="J21" s="1" t="str">
        <f>IF(I21="BUY",E21,IF(I21="",J20,""))</f>
        <v/>
      </c>
      <c r="K21" s="1">
        <f>IF(I21="SELL",E21,IF(I21="",K20,""))</f>
        <v>104.45</v>
      </c>
      <c r="L21" s="5" t="str">
        <f>IF(J21&lt;&gt;"",(E21-J21)/J21,"")</f>
        <v/>
      </c>
      <c r="M21" s="5">
        <f>IF(K21&lt;&gt;"",(K21-E21)/K21,"")</f>
        <v>3.1115366203925323E-2</v>
      </c>
    </row>
    <row r="22" spans="1:13" x14ac:dyDescent="0.25">
      <c r="A22" s="2">
        <v>42444</v>
      </c>
      <c r="B22" s="3">
        <v>101.2</v>
      </c>
      <c r="C22" s="3">
        <v>101.5</v>
      </c>
      <c r="D22" s="3">
        <v>98.8</v>
      </c>
      <c r="E22" s="3">
        <v>99</v>
      </c>
      <c r="F22" s="4">
        <v>4384936</v>
      </c>
      <c r="G22" s="1">
        <f>ROUND(D22,0)</f>
        <v>99</v>
      </c>
      <c r="H22" s="1">
        <f>ROUND(C22,0)</f>
        <v>102</v>
      </c>
      <c r="I22" s="1" t="str">
        <f t="shared" si="0"/>
        <v/>
      </c>
      <c r="J22" s="1" t="str">
        <f>IF(I22="BUY",E22,IF(I22="",J21,""))</f>
        <v/>
      </c>
      <c r="K22" s="1">
        <f>IF(I22="SELL",E22,IF(I22="",K21,""))</f>
        <v>104.45</v>
      </c>
      <c r="L22" s="5" t="str">
        <f>IF(J22&lt;&gt;"",(E22-J22)/J22,"")</f>
        <v/>
      </c>
      <c r="M22" s="5">
        <f>IF(K22&lt;&gt;"",(K22-E22)/K22,"")</f>
        <v>5.2178075634274797E-2</v>
      </c>
    </row>
    <row r="23" spans="1:13" x14ac:dyDescent="0.25">
      <c r="A23" s="2">
        <v>42445</v>
      </c>
      <c r="B23" s="3">
        <v>99.25</v>
      </c>
      <c r="C23" s="3">
        <v>99.55</v>
      </c>
      <c r="D23" s="3">
        <v>98.05</v>
      </c>
      <c r="E23" s="3">
        <v>98.25</v>
      </c>
      <c r="F23" s="4">
        <v>3697392</v>
      </c>
      <c r="G23" s="1">
        <f>ROUND(D23,0)</f>
        <v>98</v>
      </c>
      <c r="H23" s="1">
        <f>ROUND(C23,0)</f>
        <v>100</v>
      </c>
      <c r="I23" s="1" t="str">
        <f t="shared" si="0"/>
        <v/>
      </c>
      <c r="J23" s="1" t="str">
        <f>IF(I23="BUY",E23,IF(I23="",J22,""))</f>
        <v/>
      </c>
      <c r="K23" s="1">
        <f>IF(I23="SELL",E23,IF(I23="",K22,""))</f>
        <v>104.45</v>
      </c>
      <c r="L23" s="5" t="str">
        <f>IF(J23&lt;&gt;"",(E23-J23)/J23,"")</f>
        <v/>
      </c>
      <c r="M23" s="5">
        <f>IF(K23&lt;&gt;"",(K23-E23)/K23,"")</f>
        <v>5.9358544758257567E-2</v>
      </c>
    </row>
    <row r="24" spans="1:13" x14ac:dyDescent="0.25">
      <c r="A24" s="2">
        <v>42446</v>
      </c>
      <c r="B24" s="3">
        <v>99.25</v>
      </c>
      <c r="C24" s="3">
        <v>101.5</v>
      </c>
      <c r="D24" s="3">
        <v>98.75</v>
      </c>
      <c r="E24" s="3">
        <v>101.5</v>
      </c>
      <c r="F24" s="4">
        <v>8949487</v>
      </c>
      <c r="G24" s="1">
        <f>ROUND(D24,0)</f>
        <v>99</v>
      </c>
      <c r="H24" s="1">
        <f>ROUND(C24,0)</f>
        <v>102</v>
      </c>
      <c r="I24" s="1" t="str">
        <f t="shared" si="0"/>
        <v/>
      </c>
      <c r="J24" s="1" t="str">
        <f>IF(I24="BUY",E24,IF(I24="",J23,""))</f>
        <v/>
      </c>
      <c r="K24" s="1">
        <f>IF(I24="SELL",E24,IF(I24="",K23,""))</f>
        <v>104.45</v>
      </c>
      <c r="L24" s="5" t="str">
        <f>IF(J24&lt;&gt;"",(E24-J24)/J24,"")</f>
        <v/>
      </c>
      <c r="M24" s="5">
        <f>IF(K24&lt;&gt;"",(K24-E24)/K24,"")</f>
        <v>2.8243178554332244E-2</v>
      </c>
    </row>
    <row r="25" spans="1:13" x14ac:dyDescent="0.25">
      <c r="A25" s="2">
        <v>42447</v>
      </c>
      <c r="B25" s="3">
        <v>102.4</v>
      </c>
      <c r="C25" s="3">
        <v>103.5</v>
      </c>
      <c r="D25" s="3">
        <v>101.2</v>
      </c>
      <c r="E25" s="3">
        <v>102.25</v>
      </c>
      <c r="F25" s="4">
        <v>6464653</v>
      </c>
      <c r="G25" s="1">
        <f>ROUND(D25,0)</f>
        <v>101</v>
      </c>
      <c r="H25" s="1">
        <f>ROUND(C25,0)</f>
        <v>104</v>
      </c>
      <c r="I25" s="1" t="str">
        <f t="shared" si="0"/>
        <v/>
      </c>
      <c r="J25" s="1" t="str">
        <f>IF(I25="BUY",E25,IF(I25="",J24,""))</f>
        <v/>
      </c>
      <c r="K25" s="1">
        <f>IF(I25="SELL",E25,IF(I25="",K24,""))</f>
        <v>104.45</v>
      </c>
      <c r="L25" s="5" t="str">
        <f>IF(J25&lt;&gt;"",(E25-J25)/J25,"")</f>
        <v/>
      </c>
      <c r="M25" s="5">
        <f>IF(K25&lt;&gt;"",(K25-E25)/K25,"")</f>
        <v>2.1062709430349477E-2</v>
      </c>
    </row>
    <row r="26" spans="1:13" x14ac:dyDescent="0.25">
      <c r="A26" s="2">
        <v>42450</v>
      </c>
      <c r="B26" s="3">
        <v>102.2</v>
      </c>
      <c r="C26" s="3">
        <v>103</v>
      </c>
      <c r="D26" s="3">
        <v>101.55</v>
      </c>
      <c r="E26" s="3">
        <v>102.2</v>
      </c>
      <c r="F26" s="4">
        <v>4141592</v>
      </c>
      <c r="G26" s="1">
        <f>ROUND(D26,0)</f>
        <v>102</v>
      </c>
      <c r="H26" s="1">
        <f>ROUND(C26,0)</f>
        <v>103</v>
      </c>
      <c r="I26" s="1" t="str">
        <f t="shared" si="0"/>
        <v/>
      </c>
      <c r="J26" s="1" t="str">
        <f>IF(I26="BUY",E26,IF(I26="",J25,""))</f>
        <v/>
      </c>
      <c r="K26" s="1">
        <f>IF(I26="SELL",E26,IF(I26="",K25,""))</f>
        <v>104.45</v>
      </c>
      <c r="L26" s="5" t="str">
        <f>IF(J26&lt;&gt;"",(E26-J26)/J26,"")</f>
        <v/>
      </c>
      <c r="M26" s="5">
        <f>IF(K26&lt;&gt;"",(K26-E26)/K26,"")</f>
        <v>2.1541407371948301E-2</v>
      </c>
    </row>
    <row r="27" spans="1:13" x14ac:dyDescent="0.25">
      <c r="A27" s="2">
        <v>42451</v>
      </c>
      <c r="B27" s="3">
        <v>102.5</v>
      </c>
      <c r="C27" s="3">
        <v>102.95</v>
      </c>
      <c r="D27" s="3">
        <v>101.5</v>
      </c>
      <c r="E27" s="3">
        <v>102</v>
      </c>
      <c r="F27" s="4">
        <v>5035309</v>
      </c>
      <c r="G27" s="1">
        <f>ROUND(D27,0)</f>
        <v>102</v>
      </c>
      <c r="H27" s="1">
        <f>ROUND(C27,0)</f>
        <v>103</v>
      </c>
      <c r="I27" s="1" t="str">
        <f t="shared" si="0"/>
        <v/>
      </c>
      <c r="J27" s="1" t="str">
        <f>IF(I27="BUY",E27,IF(I27="",J26,""))</f>
        <v/>
      </c>
      <c r="K27" s="1">
        <f>IF(I27="SELL",E27,IF(I27="",K26,""))</f>
        <v>104.45</v>
      </c>
      <c r="L27" s="5" t="str">
        <f>IF(J27&lt;&gt;"",(E27-J27)/J27,"")</f>
        <v/>
      </c>
      <c r="M27" s="5">
        <f>IF(K27&lt;&gt;"",(K27-E27)/K27,"")</f>
        <v>2.3456199138343733E-2</v>
      </c>
    </row>
    <row r="28" spans="1:13" x14ac:dyDescent="0.25">
      <c r="A28" s="2">
        <v>42452</v>
      </c>
      <c r="B28" s="3">
        <v>102.5</v>
      </c>
      <c r="C28" s="3">
        <v>106.5</v>
      </c>
      <c r="D28" s="3">
        <v>102</v>
      </c>
      <c r="E28" s="3">
        <v>104.75</v>
      </c>
      <c r="F28" s="4">
        <v>9142844</v>
      </c>
      <c r="G28" s="1">
        <f>ROUND(D28,0)</f>
        <v>102</v>
      </c>
      <c r="H28" s="1">
        <f>ROUND(C28,0)</f>
        <v>107</v>
      </c>
      <c r="I28" s="1" t="str">
        <f t="shared" si="0"/>
        <v>BUY</v>
      </c>
      <c r="J28" s="1">
        <f>IF(I28="BUY",E28,IF(I28="",J27,""))</f>
        <v>104.75</v>
      </c>
      <c r="K28" s="1" t="str">
        <f>IF(I28="SELL",E28,IF(I28="",K27,""))</f>
        <v/>
      </c>
      <c r="L28" s="5">
        <f>IF(J28&lt;&gt;"",(E28-J28)/J28,"")</f>
        <v>0</v>
      </c>
      <c r="M28" s="5" t="str">
        <f>IF(K28&lt;&gt;"",(K28-E28)/K28,"")</f>
        <v/>
      </c>
    </row>
    <row r="29" spans="1:13" x14ac:dyDescent="0.25">
      <c r="A29" s="2">
        <v>42457</v>
      </c>
      <c r="B29" s="3">
        <v>105.5</v>
      </c>
      <c r="C29" s="3">
        <v>106.35</v>
      </c>
      <c r="D29" s="3">
        <v>103.5</v>
      </c>
      <c r="E29" s="3">
        <v>105.3</v>
      </c>
      <c r="F29" s="4">
        <v>5280286</v>
      </c>
      <c r="G29" s="1">
        <f>ROUND(D29,0)</f>
        <v>104</v>
      </c>
      <c r="H29" s="1">
        <f>ROUND(C29,0)</f>
        <v>106</v>
      </c>
      <c r="I29" s="1" t="str">
        <f t="shared" si="0"/>
        <v/>
      </c>
      <c r="J29" s="1">
        <f>IF(I29="BUY",E29,IF(I29="",J28,""))</f>
        <v>104.75</v>
      </c>
      <c r="K29" s="1" t="str">
        <f>IF(I29="SELL",E29,IF(I29="",K28,""))</f>
        <v/>
      </c>
      <c r="L29" s="5">
        <f>IF(J29&lt;&gt;"",(E29-J29)/J29,"")</f>
        <v>5.2505966587111904E-3</v>
      </c>
      <c r="M29" s="5" t="str">
        <f>IF(K29&lt;&gt;"",(K29-E29)/K29,"")</f>
        <v/>
      </c>
    </row>
    <row r="30" spans="1:13" x14ac:dyDescent="0.25">
      <c r="A30" s="2">
        <v>42458</v>
      </c>
      <c r="B30" s="3">
        <v>105.6</v>
      </c>
      <c r="C30" s="3">
        <v>108.4</v>
      </c>
      <c r="D30" s="3">
        <v>105.4</v>
      </c>
      <c r="E30" s="3">
        <v>107.4</v>
      </c>
      <c r="F30" s="4">
        <v>3830356</v>
      </c>
      <c r="G30" s="1">
        <f>ROUND(D30,0)</f>
        <v>105</v>
      </c>
      <c r="H30" s="1">
        <f>ROUND(C30,0)</f>
        <v>108</v>
      </c>
      <c r="I30" s="1" t="str">
        <f t="shared" si="0"/>
        <v/>
      </c>
      <c r="J30" s="1">
        <f>IF(I30="BUY",E30,IF(I30="",J29,""))</f>
        <v>104.75</v>
      </c>
      <c r="K30" s="1" t="str">
        <f>IF(I30="SELL",E30,IF(I30="",K29,""))</f>
        <v/>
      </c>
      <c r="L30" s="5">
        <f>IF(J30&lt;&gt;"",(E30-J30)/J30,"")</f>
        <v>2.5298329355608645E-2</v>
      </c>
      <c r="M30" s="5" t="str">
        <f>IF(K30&lt;&gt;"",(K30-E30)/K30,"")</f>
        <v/>
      </c>
    </row>
    <row r="31" spans="1:13" x14ac:dyDescent="0.25">
      <c r="A31" s="2">
        <v>42459</v>
      </c>
      <c r="B31" s="3">
        <v>108.65</v>
      </c>
      <c r="C31" s="3">
        <v>110.45</v>
      </c>
      <c r="D31" s="3">
        <v>106.75</v>
      </c>
      <c r="E31" s="3">
        <v>109.1</v>
      </c>
      <c r="F31" s="4">
        <v>4376794</v>
      </c>
      <c r="G31" s="1">
        <f>ROUND(D31,0)</f>
        <v>107</v>
      </c>
      <c r="H31" s="1">
        <f>ROUND(C31,0)</f>
        <v>110</v>
      </c>
      <c r="I31" s="1" t="str">
        <f t="shared" si="0"/>
        <v/>
      </c>
      <c r="J31" s="1">
        <f>IF(I31="BUY",E31,IF(I31="",J30,""))</f>
        <v>104.75</v>
      </c>
      <c r="K31" s="1" t="str">
        <f>IF(I31="SELL",E31,IF(I31="",K30,""))</f>
        <v/>
      </c>
      <c r="L31" s="5">
        <f>IF(J31&lt;&gt;"",(E31-J31)/J31,"")</f>
        <v>4.1527446300715934E-2</v>
      </c>
      <c r="M31" s="5" t="str">
        <f>IF(K31&lt;&gt;"",(K31-E31)/K31,"")</f>
        <v/>
      </c>
    </row>
    <row r="32" spans="1:13" x14ac:dyDescent="0.25">
      <c r="A32" s="2">
        <v>42460</v>
      </c>
      <c r="B32" s="3">
        <v>108.5</v>
      </c>
      <c r="C32" s="3">
        <v>115.1</v>
      </c>
      <c r="D32" s="3">
        <v>107.75</v>
      </c>
      <c r="E32" s="3">
        <v>112.4</v>
      </c>
      <c r="F32" s="4">
        <v>10301654</v>
      </c>
      <c r="G32" s="1">
        <f>ROUND(D32,0)</f>
        <v>108</v>
      </c>
      <c r="H32" s="1">
        <f>ROUND(C32,0)</f>
        <v>115</v>
      </c>
      <c r="I32" s="1" t="str">
        <f t="shared" si="0"/>
        <v/>
      </c>
      <c r="J32" s="1">
        <f>IF(I32="BUY",E32,IF(I32="",J31,""))</f>
        <v>104.75</v>
      </c>
      <c r="K32" s="1" t="str">
        <f>IF(I32="SELL",E32,IF(I32="",K31,""))</f>
        <v/>
      </c>
      <c r="L32" s="5">
        <f>IF(J32&lt;&gt;"",(E32-J32)/J32,"")</f>
        <v>7.3031026252983341E-2</v>
      </c>
      <c r="M32" s="5" t="str">
        <f>IF(K32&lt;&gt;"",(K32-E32)/K32,"")</f>
        <v/>
      </c>
    </row>
    <row r="33" spans="1:13" x14ac:dyDescent="0.25">
      <c r="A33" s="2">
        <v>42461</v>
      </c>
      <c r="B33" s="3">
        <v>110.5</v>
      </c>
      <c r="C33" s="3">
        <v>110.8</v>
      </c>
      <c r="D33" s="3">
        <v>106.4</v>
      </c>
      <c r="E33" s="3">
        <v>107.25</v>
      </c>
      <c r="F33" s="4">
        <v>4306765</v>
      </c>
      <c r="G33" s="1">
        <f>ROUND(D33,0)</f>
        <v>106</v>
      </c>
      <c r="H33" s="1">
        <f>ROUND(C33,0)</f>
        <v>111</v>
      </c>
      <c r="I33" s="1" t="str">
        <f t="shared" si="0"/>
        <v/>
      </c>
      <c r="J33" s="1">
        <f>IF(I33="BUY",E33,IF(I33="",J32,""))</f>
        <v>104.75</v>
      </c>
      <c r="K33" s="1" t="str">
        <f>IF(I33="SELL",E33,IF(I33="",K32,""))</f>
        <v/>
      </c>
      <c r="L33" s="5">
        <f>IF(J33&lt;&gt;"",(E33-J33)/J33,"")</f>
        <v>2.386634844868735E-2</v>
      </c>
      <c r="M33" s="5" t="str">
        <f>IF(K33&lt;&gt;"",(K33-E33)/K33,"")</f>
        <v/>
      </c>
    </row>
  </sheetData>
  <sortState ref="A4:F33">
    <sortCondition ref="A4:A33"/>
  </sortState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6" workbookViewId="0">
      <selection activeCell="Q19" sqref="Q19"/>
    </sheetView>
  </sheetViews>
  <sheetFormatPr defaultColWidth="10.42578125" defaultRowHeight="15" x14ac:dyDescent="0.25"/>
  <cols>
    <col min="1" max="1" width="10.5703125" bestFit="1" customWidth="1"/>
    <col min="2" max="2" width="5.85546875" bestFit="1" customWidth="1"/>
    <col min="3" max="4" width="5.5703125" bestFit="1" customWidth="1"/>
    <col min="5" max="5" width="5.85546875" bestFit="1" customWidth="1"/>
    <col min="6" max="6" width="10.140625" bestFit="1" customWidth="1"/>
    <col min="7" max="7" width="13.140625" bestFit="1" customWidth="1"/>
    <col min="8" max="8" width="13.5703125" bestFit="1" customWidth="1"/>
    <col min="9" max="9" width="8.28515625" bestFit="1" customWidth="1"/>
    <col min="10" max="10" width="8.7109375" bestFit="1" customWidth="1"/>
    <col min="11" max="11" width="9.140625" bestFit="1" customWidth="1"/>
    <col min="12" max="13" width="9.7109375" bestFit="1" customWidth="1"/>
  </cols>
  <sheetData>
    <row r="1" spans="1:13" ht="18.75" x14ac:dyDescent="0.3">
      <c r="A1" s="7" t="s">
        <v>14</v>
      </c>
      <c r="B1" s="7"/>
      <c r="C1" s="7"/>
    </row>
    <row r="3" spans="1:13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x14ac:dyDescent="0.25">
      <c r="A4" s="2">
        <v>42417</v>
      </c>
      <c r="B4" s="3">
        <v>58.9</v>
      </c>
      <c r="C4" s="3">
        <v>59.45</v>
      </c>
      <c r="D4" s="3">
        <v>57</v>
      </c>
      <c r="E4" s="3">
        <v>58.8</v>
      </c>
      <c r="F4" s="4">
        <v>5755969</v>
      </c>
      <c r="G4" s="1">
        <f>ROUND(D4,0)</f>
        <v>57</v>
      </c>
      <c r="H4" s="1">
        <f>ROUND(C4,0)</f>
        <v>59</v>
      </c>
      <c r="I4" s="1" t="str">
        <f>IF(AND(G4=G3,G4=G2),"BUY",IF(AND(H4=H3,H4=H2),"SELL",""))</f>
        <v/>
      </c>
      <c r="J4" s="1" t="str">
        <f>IF(I4="BUY",E4,"")</f>
        <v/>
      </c>
      <c r="K4" s="1" t="str">
        <f>IF(I4="SELL",E4,"")</f>
        <v/>
      </c>
      <c r="L4" s="5" t="str">
        <f>IF(J4&lt;&gt;"",(E4-J4)/J4,"")</f>
        <v/>
      </c>
      <c r="M4" s="5" t="str">
        <f>IF(K4&lt;&gt;"",(K4-E4)/K4,"")</f>
        <v/>
      </c>
    </row>
    <row r="5" spans="1:13" x14ac:dyDescent="0.25">
      <c r="A5" s="2">
        <v>42418</v>
      </c>
      <c r="B5" s="3">
        <v>59.2</v>
      </c>
      <c r="C5" s="3">
        <v>59.7</v>
      </c>
      <c r="D5" s="3">
        <v>58.35</v>
      </c>
      <c r="E5" s="3">
        <v>59.2</v>
      </c>
      <c r="F5" s="4">
        <v>3013798</v>
      </c>
      <c r="G5" s="1">
        <f>ROUND(D5,0)</f>
        <v>58</v>
      </c>
      <c r="H5" s="1">
        <f>ROUND(C5,0)</f>
        <v>60</v>
      </c>
      <c r="I5" s="1" t="str">
        <f>IF(AND(G5=G4,G5=G3),"BUY",IF(AND(H5=H4,H5=H3),"SELL",""))</f>
        <v/>
      </c>
      <c r="J5" s="1" t="str">
        <f>IF(I5="BUY",E5,IF(I5="",J4,""))</f>
        <v/>
      </c>
      <c r="K5" s="1" t="str">
        <f>IF(I5="SELL",E5,IF(I5="",K4,""))</f>
        <v/>
      </c>
      <c r="L5" s="5" t="str">
        <f>IF(J5&lt;&gt;"",(E5-J5)/J5,"")</f>
        <v/>
      </c>
      <c r="M5" s="5" t="str">
        <f>IF(K5&lt;&gt;"",(K5-E5)/K5,"")</f>
        <v/>
      </c>
    </row>
    <row r="6" spans="1:13" x14ac:dyDescent="0.25">
      <c r="A6" s="2">
        <v>42419</v>
      </c>
      <c r="B6" s="3">
        <v>59.15</v>
      </c>
      <c r="C6" s="3">
        <v>59.85</v>
      </c>
      <c r="D6" s="3">
        <v>58.3</v>
      </c>
      <c r="E6" s="3">
        <v>58.6</v>
      </c>
      <c r="F6" s="4">
        <v>4420717</v>
      </c>
      <c r="G6" s="1">
        <f>ROUND(D6,0)</f>
        <v>58</v>
      </c>
      <c r="H6" s="1">
        <f>ROUND(C6,0)</f>
        <v>60</v>
      </c>
      <c r="I6" s="1" t="str">
        <f>IF(AND(G6=G5,G6=G4),"BUY",IF(AND(H6=H5,H6=H4),"SELL",""))</f>
        <v/>
      </c>
      <c r="J6" s="1" t="str">
        <f>IF(I6="BUY",E6,IF(I6="",J5,""))</f>
        <v/>
      </c>
      <c r="K6" s="1" t="str">
        <f>IF(I6="SELL",E6,IF(I6="",K5,""))</f>
        <v/>
      </c>
      <c r="L6" s="5" t="str">
        <f>IF(J6&lt;&gt;"",(E6-J6)/J6,"")</f>
        <v/>
      </c>
      <c r="M6" s="5" t="str">
        <f>IF(K6&lt;&gt;"",(K6-E6)/K6,"")</f>
        <v/>
      </c>
    </row>
    <row r="7" spans="1:13" x14ac:dyDescent="0.25">
      <c r="A7" s="2">
        <v>42422</v>
      </c>
      <c r="B7" s="3">
        <v>59.45</v>
      </c>
      <c r="C7" s="3">
        <v>59.45</v>
      </c>
      <c r="D7" s="3">
        <v>58.4</v>
      </c>
      <c r="E7" s="3">
        <v>58.6</v>
      </c>
      <c r="F7" s="4">
        <v>1875698</v>
      </c>
      <c r="G7" s="1">
        <f>ROUND(D7,0)</f>
        <v>58</v>
      </c>
      <c r="H7" s="1">
        <f>ROUND(C7,0)</f>
        <v>59</v>
      </c>
      <c r="I7" s="1" t="str">
        <f>IF(AND(G7=G6,G7=G5),"BUY",IF(AND(H7=H6,H7=H5),"SELL",""))</f>
        <v>BUY</v>
      </c>
      <c r="J7" s="1">
        <f>IF(I7="BUY",E7,IF(I7="",J6,""))</f>
        <v>58.6</v>
      </c>
      <c r="K7" s="1" t="str">
        <f>IF(I7="SELL",E7,IF(I7="",K6,""))</f>
        <v/>
      </c>
      <c r="L7" s="5">
        <f>IF(J7&lt;&gt;"",(E7-J7)/J7,"")</f>
        <v>0</v>
      </c>
      <c r="M7" s="5" t="str">
        <f>IF(K7&lt;&gt;"",(K7-E7)/K7,"")</f>
        <v/>
      </c>
    </row>
    <row r="8" spans="1:13" x14ac:dyDescent="0.25">
      <c r="A8" s="2">
        <v>42423</v>
      </c>
      <c r="B8" s="3">
        <v>59</v>
      </c>
      <c r="C8" s="3">
        <v>59.05</v>
      </c>
      <c r="D8" s="3">
        <v>57.8</v>
      </c>
      <c r="E8" s="3">
        <v>57.8</v>
      </c>
      <c r="F8" s="4">
        <v>1930159</v>
      </c>
      <c r="G8" s="1">
        <f>ROUND(D8,0)</f>
        <v>58</v>
      </c>
      <c r="H8" s="1">
        <f>ROUND(C8,0)</f>
        <v>59</v>
      </c>
      <c r="I8" s="1" t="str">
        <f>IF(AND(G8=G7,G8=G6),"BUY",IF(AND(H8=H7,H8=H6),"SELL",""))</f>
        <v>BUY</v>
      </c>
      <c r="J8" s="1">
        <f>IF(I8="BUY",E8,IF(I8="",J7,""))</f>
        <v>57.8</v>
      </c>
      <c r="K8" s="1" t="str">
        <f>IF(I8="SELL",E8,IF(I8="",K7,""))</f>
        <v/>
      </c>
      <c r="L8" s="5">
        <f>IF(J8&lt;&gt;"",(E8-J8)/J8,"")</f>
        <v>0</v>
      </c>
      <c r="M8" s="5" t="str">
        <f>IF(K8&lt;&gt;"",(K8-E8)/K8,"")</f>
        <v/>
      </c>
    </row>
    <row r="9" spans="1:13" x14ac:dyDescent="0.25">
      <c r="A9" s="2">
        <v>42424</v>
      </c>
      <c r="B9" s="3">
        <v>57.9</v>
      </c>
      <c r="C9" s="3">
        <v>58.6</v>
      </c>
      <c r="D9" s="3">
        <v>57.55</v>
      </c>
      <c r="E9" s="3">
        <v>58</v>
      </c>
      <c r="F9" s="4">
        <v>1459265</v>
      </c>
      <c r="G9" s="1">
        <f>ROUND(D9,0)</f>
        <v>58</v>
      </c>
      <c r="H9" s="1">
        <f>ROUND(C9,0)</f>
        <v>59</v>
      </c>
      <c r="I9" s="1" t="str">
        <f>IF(AND(G9=G8,G9=G7),"BUY",IF(AND(H9=H8,H9=H7),"SELL",""))</f>
        <v>BUY</v>
      </c>
      <c r="J9" s="1">
        <f>IF(I9="BUY",E9,IF(I9="",J8,""))</f>
        <v>58</v>
      </c>
      <c r="K9" s="1" t="str">
        <f>IF(I9="SELL",E9,IF(I9="",K8,""))</f>
        <v/>
      </c>
      <c r="L9" s="5">
        <f>IF(J9&lt;&gt;"",(E9-J9)/J9,"")</f>
        <v>0</v>
      </c>
      <c r="M9" s="5" t="str">
        <f>IF(K9&lt;&gt;"",(K9-E9)/K9,"")</f>
        <v/>
      </c>
    </row>
    <row r="10" spans="1:13" x14ac:dyDescent="0.25">
      <c r="A10" s="2">
        <v>42425</v>
      </c>
      <c r="B10" s="3">
        <v>58.1</v>
      </c>
      <c r="C10" s="3">
        <v>58.95</v>
      </c>
      <c r="D10" s="3">
        <v>56.6</v>
      </c>
      <c r="E10" s="3">
        <v>57</v>
      </c>
      <c r="F10" s="4">
        <v>5151016</v>
      </c>
      <c r="G10" s="1">
        <f>ROUND(D10,0)</f>
        <v>57</v>
      </c>
      <c r="H10" s="1">
        <f>ROUND(C10,0)</f>
        <v>59</v>
      </c>
      <c r="I10" s="1" t="str">
        <f>IF(AND(G10=G9,G10=G8),"BUY",IF(AND(H10=H9,H10=H8),"SELL",""))</f>
        <v>SELL</v>
      </c>
      <c r="J10" s="1" t="str">
        <f>IF(I10="BUY",E10,IF(I10="",J9,""))</f>
        <v/>
      </c>
      <c r="K10" s="1">
        <f>IF(I10="SELL",E10,IF(I10="",K9,""))</f>
        <v>57</v>
      </c>
      <c r="L10" s="5" t="str">
        <f>IF(J10&lt;&gt;"",(E10-J10)/J10,"")</f>
        <v/>
      </c>
      <c r="M10" s="5">
        <f>IF(K10&lt;&gt;"",(K10-E10)/K10,"")</f>
        <v>0</v>
      </c>
    </row>
    <row r="11" spans="1:13" x14ac:dyDescent="0.25">
      <c r="A11" s="2">
        <v>42426</v>
      </c>
      <c r="B11" s="3">
        <v>57.7</v>
      </c>
      <c r="C11" s="3">
        <v>58</v>
      </c>
      <c r="D11" s="3">
        <v>57</v>
      </c>
      <c r="E11" s="3">
        <v>57.5</v>
      </c>
      <c r="F11" s="4">
        <v>1469491</v>
      </c>
      <c r="G11" s="1">
        <f>ROUND(D11,0)</f>
        <v>57</v>
      </c>
      <c r="H11" s="1">
        <f>ROUND(C11,0)</f>
        <v>58</v>
      </c>
      <c r="I11" s="1" t="str">
        <f>IF(AND(G11=G10,G11=G9),"BUY",IF(AND(H11=H10,H11=H9),"SELL",""))</f>
        <v/>
      </c>
      <c r="J11" s="1" t="str">
        <f>IF(I11="BUY",E11,IF(I11="",J10,""))</f>
        <v/>
      </c>
      <c r="K11" s="1">
        <f>IF(I11="SELL",E11,IF(I11="",K10,""))</f>
        <v>57</v>
      </c>
      <c r="L11" s="5" t="str">
        <f>IF(J11&lt;&gt;"",(E11-J11)/J11,"")</f>
        <v/>
      </c>
      <c r="M11" s="5">
        <f>IF(K11&lt;&gt;"",(K11-E11)/K11,"")</f>
        <v>-8.771929824561403E-3</v>
      </c>
    </row>
    <row r="12" spans="1:13" x14ac:dyDescent="0.25">
      <c r="A12" s="2">
        <v>42429</v>
      </c>
      <c r="B12" s="3">
        <v>58</v>
      </c>
      <c r="C12" s="3">
        <v>58.35</v>
      </c>
      <c r="D12" s="3">
        <v>56.25</v>
      </c>
      <c r="E12" s="3">
        <v>57.6</v>
      </c>
      <c r="F12" s="4">
        <v>3685533</v>
      </c>
      <c r="G12" s="1">
        <f>ROUND(D12,0)</f>
        <v>56</v>
      </c>
      <c r="H12" s="1">
        <f>ROUND(C12,0)</f>
        <v>58</v>
      </c>
      <c r="I12" s="1" t="str">
        <f>IF(AND(G12=G11,G12=G10),"BUY",IF(AND(H12=H11,H12=H10),"SELL",""))</f>
        <v/>
      </c>
      <c r="J12" s="1" t="str">
        <f>IF(I12="BUY",E12,IF(I12="",J11,""))</f>
        <v/>
      </c>
      <c r="K12" s="1">
        <f>IF(I12="SELL",E12,IF(I12="",K11,""))</f>
        <v>57</v>
      </c>
      <c r="L12" s="5" t="str">
        <f>IF(J12&lt;&gt;"",(E12-J12)/J12,"")</f>
        <v/>
      </c>
      <c r="M12" s="5">
        <f>IF(K12&lt;&gt;"",(K12-E12)/K12,"")</f>
        <v>-1.052631578947371E-2</v>
      </c>
    </row>
    <row r="13" spans="1:13" x14ac:dyDescent="0.25">
      <c r="A13" s="2">
        <v>42430</v>
      </c>
      <c r="B13" s="3">
        <v>57.65</v>
      </c>
      <c r="C13" s="3">
        <v>58.8</v>
      </c>
      <c r="D13" s="3">
        <v>57.15</v>
      </c>
      <c r="E13" s="3">
        <v>58.75</v>
      </c>
      <c r="F13" s="4">
        <v>2593429</v>
      </c>
      <c r="G13" s="1">
        <f>ROUND(D13,0)</f>
        <v>57</v>
      </c>
      <c r="H13" s="1">
        <f>ROUND(C13,0)</f>
        <v>59</v>
      </c>
      <c r="I13" s="1" t="str">
        <f>IF(AND(G13=G12,G13=G11),"BUY",IF(AND(H13=H12,H13=H11),"SELL",""))</f>
        <v/>
      </c>
      <c r="J13" s="1" t="str">
        <f>IF(I13="BUY",E13,IF(I13="",J12,""))</f>
        <v/>
      </c>
      <c r="K13" s="1">
        <f>IF(I13="SELL",E13,IF(I13="",K12,""))</f>
        <v>57</v>
      </c>
      <c r="L13" s="5" t="str">
        <f>IF(J13&lt;&gt;"",(E13-J13)/J13,"")</f>
        <v/>
      </c>
      <c r="M13" s="5">
        <f>IF(K13&lt;&gt;"",(K13-E13)/K13,"")</f>
        <v>-3.0701754385964911E-2</v>
      </c>
    </row>
    <row r="14" spans="1:13" x14ac:dyDescent="0.25">
      <c r="A14" s="2">
        <v>42431</v>
      </c>
      <c r="B14" s="3">
        <v>59.5</v>
      </c>
      <c r="C14" s="3">
        <v>59.8</v>
      </c>
      <c r="D14" s="3">
        <v>58.55</v>
      </c>
      <c r="E14" s="3">
        <v>59</v>
      </c>
      <c r="F14" s="4">
        <v>4236895</v>
      </c>
      <c r="G14" s="1">
        <f>ROUND(D14,0)</f>
        <v>59</v>
      </c>
      <c r="H14" s="1">
        <f>ROUND(C14,0)</f>
        <v>60</v>
      </c>
      <c r="I14" s="1" t="str">
        <f>IF(AND(G14=G13,G14=G12),"BUY",IF(AND(H14=H13,H14=H12),"SELL",""))</f>
        <v/>
      </c>
      <c r="J14" s="1" t="str">
        <f>IF(I14="BUY",E14,IF(I14="",J13,""))</f>
        <v/>
      </c>
      <c r="K14" s="1">
        <f>IF(I14="SELL",E14,IF(I14="",K13,""))</f>
        <v>57</v>
      </c>
      <c r="L14" s="5" t="str">
        <f>IF(J14&lt;&gt;"",(E14-J14)/J14,"")</f>
        <v/>
      </c>
      <c r="M14" s="5">
        <f>IF(K14&lt;&gt;"",(K14-E14)/K14,"")</f>
        <v>-3.5087719298245612E-2</v>
      </c>
    </row>
    <row r="15" spans="1:13" x14ac:dyDescent="0.25">
      <c r="A15" s="2">
        <v>42432</v>
      </c>
      <c r="B15" s="3">
        <v>59.3</v>
      </c>
      <c r="C15" s="3">
        <v>59.9</v>
      </c>
      <c r="D15" s="3">
        <v>58.5</v>
      </c>
      <c r="E15" s="3">
        <v>59.7</v>
      </c>
      <c r="F15" s="4">
        <v>3763947</v>
      </c>
      <c r="G15" s="1">
        <f>ROUND(D15,0)</f>
        <v>59</v>
      </c>
      <c r="H15" s="1">
        <f>ROUND(C15,0)</f>
        <v>60</v>
      </c>
      <c r="I15" s="1" t="str">
        <f>IF(AND(G15=G14,G15=G13),"BUY",IF(AND(H15=H14,H15=H13),"SELL",""))</f>
        <v/>
      </c>
      <c r="J15" s="1" t="str">
        <f>IF(I15="BUY",E15,IF(I15="",J14,""))</f>
        <v/>
      </c>
      <c r="K15" s="1">
        <f>IF(I15="SELL",E15,IF(I15="",K14,""))</f>
        <v>57</v>
      </c>
      <c r="L15" s="5" t="str">
        <f>IF(J15&lt;&gt;"",(E15-J15)/J15,"")</f>
        <v/>
      </c>
      <c r="M15" s="5">
        <f>IF(K15&lt;&gt;"",(K15-E15)/K15,"")</f>
        <v>-4.7368421052631629E-2</v>
      </c>
    </row>
    <row r="16" spans="1:13" x14ac:dyDescent="0.25">
      <c r="A16" s="2">
        <v>42433</v>
      </c>
      <c r="B16" s="3">
        <v>59.8</v>
      </c>
      <c r="C16" s="3">
        <v>59.9</v>
      </c>
      <c r="D16" s="3">
        <v>58.8</v>
      </c>
      <c r="E16" s="3">
        <v>59.3</v>
      </c>
      <c r="F16" s="4">
        <v>4978583</v>
      </c>
      <c r="G16" s="1">
        <f>ROUND(D16,0)</f>
        <v>59</v>
      </c>
      <c r="H16" s="1">
        <f>ROUND(C16,0)</f>
        <v>60</v>
      </c>
      <c r="I16" s="1" t="str">
        <f>IF(AND(G16=G15,G16=G14),"BUY",IF(AND(H16=H15,H16=H14),"SELL",""))</f>
        <v>BUY</v>
      </c>
      <c r="J16" s="1">
        <f>IF(I16="BUY",E16,IF(I16="",J15,""))</f>
        <v>59.3</v>
      </c>
      <c r="K16" s="1" t="str">
        <f>IF(I16="SELL",E16,IF(I16="",K15,""))</f>
        <v/>
      </c>
      <c r="L16" s="5">
        <f>IF(J16&lt;&gt;"",(E16-J16)/J16,"")</f>
        <v>0</v>
      </c>
      <c r="M16" s="5" t="str">
        <f>IF(K16&lt;&gt;"",(K16-E16)/K16,"")</f>
        <v/>
      </c>
    </row>
    <row r="17" spans="1:13" x14ac:dyDescent="0.25">
      <c r="A17" s="2">
        <v>42437</v>
      </c>
      <c r="B17" s="3">
        <v>59.25</v>
      </c>
      <c r="C17" s="3">
        <v>59.8</v>
      </c>
      <c r="D17" s="3">
        <v>58.35</v>
      </c>
      <c r="E17" s="3">
        <v>58.85</v>
      </c>
      <c r="F17" s="4">
        <v>4639963</v>
      </c>
      <c r="G17" s="1">
        <f>ROUND(D17,0)</f>
        <v>58</v>
      </c>
      <c r="H17" s="1">
        <f>ROUND(C17,0)</f>
        <v>60</v>
      </c>
      <c r="I17" s="1" t="str">
        <f>IF(AND(G17=G16,G17=G15),"BUY",IF(AND(H17=H16,H17=H15),"SELL",""))</f>
        <v>SELL</v>
      </c>
      <c r="J17" s="1" t="str">
        <f>IF(I17="BUY",E17,IF(I17="",J16,""))</f>
        <v/>
      </c>
      <c r="K17" s="1">
        <f>IF(I17="SELL",E17,IF(I17="",K16,""))</f>
        <v>58.85</v>
      </c>
      <c r="L17" s="5" t="str">
        <f>IF(J17&lt;&gt;"",(E17-J17)/J17,"")</f>
        <v/>
      </c>
      <c r="M17" s="5">
        <f>IF(K17&lt;&gt;"",(K17-E17)/K17,"")</f>
        <v>0</v>
      </c>
    </row>
    <row r="18" spans="1:13" x14ac:dyDescent="0.25">
      <c r="A18" s="2">
        <v>42438</v>
      </c>
      <c r="B18" s="3">
        <v>57.4</v>
      </c>
      <c r="C18" s="3">
        <v>59.05</v>
      </c>
      <c r="D18" s="3">
        <v>57.4</v>
      </c>
      <c r="E18" s="3">
        <v>58.6</v>
      </c>
      <c r="F18" s="4">
        <v>5840040</v>
      </c>
      <c r="G18" s="1">
        <f>ROUND(D18,0)</f>
        <v>57</v>
      </c>
      <c r="H18" s="1">
        <f>ROUND(C18,0)</f>
        <v>59</v>
      </c>
      <c r="I18" s="1" t="str">
        <f>IF(AND(G18=G17,G18=G16),"BUY",IF(AND(H18=H17,H18=H16),"SELL",""))</f>
        <v/>
      </c>
      <c r="J18" s="1" t="str">
        <f>IF(I18="BUY",E18,IF(I18="",J17,""))</f>
        <v/>
      </c>
      <c r="K18" s="1">
        <f>IF(I18="SELL",E18,IF(I18="",K17,""))</f>
        <v>58.85</v>
      </c>
      <c r="L18" s="5" t="str">
        <f>IF(J18&lt;&gt;"",(E18-J18)/J18,"")</f>
        <v/>
      </c>
      <c r="M18" s="5">
        <f>IF(K18&lt;&gt;"",(K18-E18)/K18,"")</f>
        <v>4.248088360237893E-3</v>
      </c>
    </row>
    <row r="19" spans="1:13" x14ac:dyDescent="0.25">
      <c r="A19" s="2">
        <v>42439</v>
      </c>
      <c r="B19" s="3">
        <v>59.15</v>
      </c>
      <c r="C19" s="3">
        <v>59.55</v>
      </c>
      <c r="D19" s="3">
        <v>58.75</v>
      </c>
      <c r="E19" s="3">
        <v>58.85</v>
      </c>
      <c r="F19" s="4">
        <v>2834684</v>
      </c>
      <c r="G19" s="1">
        <f>ROUND(D19,0)</f>
        <v>59</v>
      </c>
      <c r="H19" s="1">
        <f>ROUND(C19,0)</f>
        <v>60</v>
      </c>
      <c r="I19" s="1" t="str">
        <f>IF(AND(G19=G18,G19=G17),"BUY",IF(AND(H19=H18,H19=H17),"SELL",""))</f>
        <v/>
      </c>
      <c r="J19" s="1" t="str">
        <f>IF(I19="BUY",E19,IF(I19="",J18,""))</f>
        <v/>
      </c>
      <c r="K19" s="1">
        <f>IF(I19="SELL",E19,IF(I19="",K18,""))</f>
        <v>58.85</v>
      </c>
      <c r="L19" s="5" t="str">
        <f>IF(J19&lt;&gt;"",(E19-J19)/J19,"")</f>
        <v/>
      </c>
      <c r="M19" s="5">
        <f>IF(K19&lt;&gt;"",(K19-E19)/K19,"")</f>
        <v>0</v>
      </c>
    </row>
    <row r="20" spans="1:13" x14ac:dyDescent="0.25">
      <c r="A20" s="2">
        <v>42440</v>
      </c>
      <c r="B20" s="3">
        <v>58.9</v>
      </c>
      <c r="C20" s="3">
        <v>59.4</v>
      </c>
      <c r="D20" s="3">
        <v>58.55</v>
      </c>
      <c r="E20" s="3">
        <v>58.9</v>
      </c>
      <c r="F20" s="4">
        <v>2138542</v>
      </c>
      <c r="G20" s="1">
        <f>ROUND(D20,0)</f>
        <v>59</v>
      </c>
      <c r="H20" s="1">
        <f>ROUND(C20,0)</f>
        <v>59</v>
      </c>
      <c r="I20" s="1" t="str">
        <f>IF(AND(G20=G19,G20=G18),"BUY",IF(AND(H20=H19,H20=H18),"SELL",""))</f>
        <v/>
      </c>
      <c r="J20" s="1" t="str">
        <f>IF(I20="BUY",E20,IF(I20="",J19,""))</f>
        <v/>
      </c>
      <c r="K20" s="1">
        <f>IF(I20="SELL",E20,IF(I20="",K19,""))</f>
        <v>58.85</v>
      </c>
      <c r="L20" s="5" t="str">
        <f>IF(J20&lt;&gt;"",(E20-J20)/J20,"")</f>
        <v/>
      </c>
      <c r="M20" s="5">
        <f>IF(K20&lt;&gt;"",(K20-E20)/K20,"")</f>
        <v>-8.4961767204753025E-4</v>
      </c>
    </row>
    <row r="21" spans="1:13" x14ac:dyDescent="0.25">
      <c r="A21" s="2">
        <v>42443</v>
      </c>
      <c r="B21" s="3">
        <v>59.2</v>
      </c>
      <c r="C21" s="3">
        <v>59.65</v>
      </c>
      <c r="D21" s="3">
        <v>59.05</v>
      </c>
      <c r="E21" s="3">
        <v>59.05</v>
      </c>
      <c r="F21" s="4">
        <v>1546387</v>
      </c>
      <c r="G21" s="1">
        <f>ROUND(D21,0)</f>
        <v>59</v>
      </c>
      <c r="H21" s="1">
        <f>ROUND(C21,0)</f>
        <v>60</v>
      </c>
      <c r="I21" s="1" t="str">
        <f>IF(AND(G21=G20,G21=G19),"BUY",IF(AND(H21=H20,H21=H19),"SELL",""))</f>
        <v>BUY</v>
      </c>
      <c r="J21" s="1">
        <f>IF(I21="BUY",E21,IF(I21="",J20,""))</f>
        <v>59.05</v>
      </c>
      <c r="K21" s="1" t="str">
        <f>IF(I21="SELL",E21,IF(I21="",K20,""))</f>
        <v/>
      </c>
      <c r="L21" s="5">
        <f>IF(J21&lt;&gt;"",(E21-J21)/J21,"")</f>
        <v>0</v>
      </c>
      <c r="M21" s="5" t="str">
        <f>IF(K21&lt;&gt;"",(K21-E21)/K21,"")</f>
        <v/>
      </c>
    </row>
    <row r="22" spans="1:13" x14ac:dyDescent="0.25">
      <c r="A22" s="2">
        <v>42444</v>
      </c>
      <c r="B22" s="3">
        <v>59.2</v>
      </c>
      <c r="C22" s="3">
        <v>59.45</v>
      </c>
      <c r="D22" s="3">
        <v>58.65</v>
      </c>
      <c r="E22" s="3">
        <v>58.9</v>
      </c>
      <c r="F22" s="4">
        <v>3150180</v>
      </c>
      <c r="G22" s="1">
        <f>ROUND(D22,0)</f>
        <v>59</v>
      </c>
      <c r="H22" s="1">
        <f>ROUND(C22,0)</f>
        <v>59</v>
      </c>
      <c r="I22" s="1" t="str">
        <f>IF(AND(G22=G21,G22=G20),"BUY",IF(AND(H22=H21,H22=H20),"SELL",""))</f>
        <v>BUY</v>
      </c>
      <c r="J22" s="1">
        <f>IF(I22="BUY",E22,IF(I22="",J21,""))</f>
        <v>58.9</v>
      </c>
      <c r="K22" s="1" t="str">
        <f>IF(I22="SELL",E22,IF(I22="",K21,""))</f>
        <v/>
      </c>
      <c r="L22" s="5">
        <f>IF(J22&lt;&gt;"",(E22-J22)/J22,"")</f>
        <v>0</v>
      </c>
      <c r="M22" s="5" t="str">
        <f>IF(K22&lt;&gt;"",(K22-E22)/K22,"")</f>
        <v/>
      </c>
    </row>
    <row r="23" spans="1:13" x14ac:dyDescent="0.25">
      <c r="A23" s="2">
        <v>42445</v>
      </c>
      <c r="B23" s="3">
        <v>58.9</v>
      </c>
      <c r="C23" s="3">
        <v>59.1</v>
      </c>
      <c r="D23" s="3">
        <v>58.1</v>
      </c>
      <c r="E23" s="3">
        <v>58.7</v>
      </c>
      <c r="F23" s="4">
        <v>3192053</v>
      </c>
      <c r="G23" s="1">
        <f>ROUND(D23,0)</f>
        <v>58</v>
      </c>
      <c r="H23" s="1">
        <f>ROUND(C23,0)</f>
        <v>59</v>
      </c>
      <c r="I23" s="1" t="str">
        <f>IF(AND(G23=G22,G23=G21),"BUY",IF(AND(H23=H22,H23=H21),"SELL",""))</f>
        <v/>
      </c>
      <c r="J23" s="1">
        <f>IF(I23="BUY",E23,IF(I23="",J22,""))</f>
        <v>58.9</v>
      </c>
      <c r="K23" s="1" t="str">
        <f>IF(I23="SELL",E23,IF(I23="",K22,""))</f>
        <v/>
      </c>
      <c r="L23" s="5">
        <f>IF(J23&lt;&gt;"",(E23-J23)/J23,"")</f>
        <v>-3.3955857385398257E-3</v>
      </c>
      <c r="M23" s="5" t="str">
        <f>IF(K23&lt;&gt;"",(K23-E23)/K23,"")</f>
        <v/>
      </c>
    </row>
    <row r="24" spans="1:13" x14ac:dyDescent="0.25">
      <c r="A24" s="2">
        <v>42446</v>
      </c>
      <c r="B24" s="3">
        <v>59.1</v>
      </c>
      <c r="C24" s="3">
        <v>59.35</v>
      </c>
      <c r="D24" s="3">
        <v>58.25</v>
      </c>
      <c r="E24" s="3">
        <v>58.35</v>
      </c>
      <c r="F24" s="4">
        <v>3314559</v>
      </c>
      <c r="G24" s="1">
        <f>ROUND(D24,0)</f>
        <v>58</v>
      </c>
      <c r="H24" s="1">
        <f>ROUND(C24,0)</f>
        <v>59</v>
      </c>
      <c r="I24" s="1" t="str">
        <f>IF(AND(G24=G23,G24=G22),"BUY",IF(AND(H24=H23,H24=H22),"SELL",""))</f>
        <v>SELL</v>
      </c>
      <c r="J24" s="1" t="str">
        <f>IF(I24="BUY",E24,IF(I24="",J23,""))</f>
        <v/>
      </c>
      <c r="K24" s="1">
        <f>IF(I24="SELL",E24,IF(I24="",K23,""))</f>
        <v>58.35</v>
      </c>
      <c r="L24" s="5" t="str">
        <f>IF(J24&lt;&gt;"",(E24-J24)/J24,"")</f>
        <v/>
      </c>
      <c r="M24" s="5">
        <f>IF(K24&lt;&gt;"",(K24-E24)/K24,"")</f>
        <v>0</v>
      </c>
    </row>
    <row r="25" spans="1:13" x14ac:dyDescent="0.25">
      <c r="A25" s="2">
        <v>42447</v>
      </c>
      <c r="B25" s="3">
        <v>58.6</v>
      </c>
      <c r="C25" s="3">
        <v>58.8</v>
      </c>
      <c r="D25" s="3">
        <v>58</v>
      </c>
      <c r="E25" s="3">
        <v>58.5</v>
      </c>
      <c r="F25" s="4">
        <v>3214536</v>
      </c>
      <c r="G25" s="1">
        <f>ROUND(D25,0)</f>
        <v>58</v>
      </c>
      <c r="H25" s="1">
        <f>ROUND(C25,0)</f>
        <v>59</v>
      </c>
      <c r="I25" s="1" t="str">
        <f>IF(AND(G25=G24,G25=G23),"BUY",IF(AND(H25=H24,H25=H23),"SELL",""))</f>
        <v>BUY</v>
      </c>
      <c r="J25" s="1">
        <f>IF(I25="BUY",E25,IF(I25="",J24,""))</f>
        <v>58.5</v>
      </c>
      <c r="K25" s="1" t="str">
        <f>IF(I25="SELL",E25,IF(I25="",K24,""))</f>
        <v/>
      </c>
      <c r="L25" s="5">
        <f>IF(J25&lt;&gt;"",(E25-J25)/J25,"")</f>
        <v>0</v>
      </c>
      <c r="M25" s="5" t="str">
        <f>IF(K25&lt;&gt;"",(K25-E25)/K25,"")</f>
        <v/>
      </c>
    </row>
    <row r="26" spans="1:13" x14ac:dyDescent="0.25">
      <c r="A26" s="2">
        <v>42450</v>
      </c>
      <c r="B26" s="3">
        <v>58.5</v>
      </c>
      <c r="C26" s="3">
        <v>59.35</v>
      </c>
      <c r="D26" s="3">
        <v>58.4</v>
      </c>
      <c r="E26" s="3">
        <v>59.1</v>
      </c>
      <c r="F26" s="4">
        <v>1715057</v>
      </c>
      <c r="G26" s="1">
        <f>ROUND(D26,0)</f>
        <v>58</v>
      </c>
      <c r="H26" s="1">
        <f>ROUND(C26,0)</f>
        <v>59</v>
      </c>
      <c r="I26" s="1" t="str">
        <f>IF(AND(G26=G25,G26=G24),"BUY",IF(AND(H26=H25,H26=H24),"SELL",""))</f>
        <v>BUY</v>
      </c>
      <c r="J26" s="1">
        <f>IF(I26="BUY",E26,IF(I26="",J25,""))</f>
        <v>59.1</v>
      </c>
      <c r="K26" s="1" t="str">
        <f>IF(I26="SELL",E26,IF(I26="",K25,""))</f>
        <v/>
      </c>
      <c r="L26" s="5">
        <f>IF(J26&lt;&gt;"",(E26-J26)/J26,"")</f>
        <v>0</v>
      </c>
      <c r="M26" s="5" t="str">
        <f>IF(K26&lt;&gt;"",(K26-E26)/K26,"")</f>
        <v/>
      </c>
    </row>
    <row r="27" spans="1:13" x14ac:dyDescent="0.25">
      <c r="A27" s="2">
        <v>42451</v>
      </c>
      <c r="B27" s="3">
        <v>59.3</v>
      </c>
      <c r="C27" s="3">
        <v>61.95</v>
      </c>
      <c r="D27" s="3">
        <v>59.15</v>
      </c>
      <c r="E27" s="3">
        <v>61.75</v>
      </c>
      <c r="F27" s="4">
        <v>9339334</v>
      </c>
      <c r="G27" s="1">
        <f>ROUND(D27,0)</f>
        <v>59</v>
      </c>
      <c r="H27" s="1">
        <f>ROUND(C27,0)</f>
        <v>62</v>
      </c>
      <c r="I27" s="1" t="str">
        <f>IF(AND(G27=G26,G27=G25),"BUY",IF(AND(H27=H26,H27=H25),"SELL",""))</f>
        <v/>
      </c>
      <c r="J27" s="1">
        <f>IF(I27="BUY",E27,IF(I27="",J26,""))</f>
        <v>59.1</v>
      </c>
      <c r="K27" s="1" t="str">
        <f>IF(I27="SELL",E27,IF(I27="",K26,""))</f>
        <v/>
      </c>
      <c r="L27" s="5">
        <f>IF(J27&lt;&gt;"",(E27-J27)/J27,"")</f>
        <v>4.4839255499153949E-2</v>
      </c>
      <c r="M27" s="5" t="str">
        <f>IF(K27&lt;&gt;"",(K27-E27)/K27,"")</f>
        <v/>
      </c>
    </row>
    <row r="28" spans="1:13" x14ac:dyDescent="0.25">
      <c r="A28" s="2">
        <v>42452</v>
      </c>
      <c r="B28" s="3">
        <v>63.05</v>
      </c>
      <c r="C28" s="3">
        <v>63.4</v>
      </c>
      <c r="D28" s="3">
        <v>62.35</v>
      </c>
      <c r="E28" s="3">
        <v>62.55</v>
      </c>
      <c r="F28" s="4">
        <v>7172438</v>
      </c>
      <c r="G28" s="1">
        <f>ROUND(D28,0)</f>
        <v>62</v>
      </c>
      <c r="H28" s="1">
        <f>ROUND(C28,0)</f>
        <v>63</v>
      </c>
      <c r="I28" s="1" t="str">
        <f>IF(AND(G28=G27,G28=G26),"BUY",IF(AND(H28=H27,H28=H26),"SELL",""))</f>
        <v/>
      </c>
      <c r="J28" s="1">
        <f>IF(I28="BUY",E28,IF(I28="",J27,""))</f>
        <v>59.1</v>
      </c>
      <c r="K28" s="1" t="str">
        <f>IF(I28="SELL",E28,IF(I28="",K27,""))</f>
        <v/>
      </c>
      <c r="L28" s="5">
        <f>IF(J28&lt;&gt;"",(E28-J28)/J28,"")</f>
        <v>5.8375634517766423E-2</v>
      </c>
      <c r="M28" s="5" t="str">
        <f>IF(K28&lt;&gt;"",(K28-E28)/K28,"")</f>
        <v/>
      </c>
    </row>
    <row r="29" spans="1:13" x14ac:dyDescent="0.25">
      <c r="A29" s="2">
        <v>42457</v>
      </c>
      <c r="B29" s="3">
        <v>63.05</v>
      </c>
      <c r="C29" s="3">
        <v>63.05</v>
      </c>
      <c r="D29" s="3">
        <v>60.75</v>
      </c>
      <c r="E29" s="3">
        <v>60.85</v>
      </c>
      <c r="F29" s="4">
        <v>3602398</v>
      </c>
      <c r="G29" s="1">
        <f>ROUND(D29,0)</f>
        <v>61</v>
      </c>
      <c r="H29" s="1">
        <f>ROUND(C29,0)</f>
        <v>63</v>
      </c>
      <c r="I29" s="1" t="str">
        <f>IF(AND(G29=G28,G29=G27),"BUY",IF(AND(H29=H28,H29=H27),"SELL",""))</f>
        <v/>
      </c>
      <c r="J29" s="1">
        <f>IF(I29="BUY",E29,IF(I29="",J28,""))</f>
        <v>59.1</v>
      </c>
      <c r="K29" s="1" t="str">
        <f>IF(I29="SELL",E29,IF(I29="",K28,""))</f>
        <v/>
      </c>
      <c r="L29" s="5">
        <f>IF(J29&lt;&gt;"",(E29-J29)/J29,"")</f>
        <v>2.961082910321489E-2</v>
      </c>
      <c r="M29" s="5" t="str">
        <f>IF(K29&lt;&gt;"",(K29-E29)/K29,"")</f>
        <v/>
      </c>
    </row>
    <row r="30" spans="1:13" x14ac:dyDescent="0.25">
      <c r="A30" s="2">
        <v>42458</v>
      </c>
      <c r="B30" s="3">
        <v>61.25</v>
      </c>
      <c r="C30" s="3">
        <v>62.4</v>
      </c>
      <c r="D30" s="3">
        <v>60.4</v>
      </c>
      <c r="E30" s="3">
        <v>61.25</v>
      </c>
      <c r="F30" s="4">
        <v>2455934</v>
      </c>
      <c r="G30" s="1">
        <f>ROUND(D30,0)</f>
        <v>60</v>
      </c>
      <c r="H30" s="1">
        <f>ROUND(C30,0)</f>
        <v>62</v>
      </c>
      <c r="I30" s="1" t="str">
        <f>IF(AND(G30=G29,G30=G28),"BUY",IF(AND(H30=H29,H30=H28),"SELL",""))</f>
        <v/>
      </c>
      <c r="J30" s="1">
        <f>IF(I30="BUY",E30,IF(I30="",J29,""))</f>
        <v>59.1</v>
      </c>
      <c r="K30" s="1" t="str">
        <f>IF(I30="SELL",E30,IF(I30="",K29,""))</f>
        <v/>
      </c>
      <c r="L30" s="5">
        <f>IF(J30&lt;&gt;"",(E30-J30)/J30,"")</f>
        <v>3.6379018612521123E-2</v>
      </c>
      <c r="M30" s="5" t="str">
        <f>IF(K30&lt;&gt;"",(K30-E30)/K30,"")</f>
        <v/>
      </c>
    </row>
    <row r="31" spans="1:13" x14ac:dyDescent="0.25">
      <c r="A31" s="2">
        <v>42459</v>
      </c>
      <c r="B31" s="3">
        <v>61.7</v>
      </c>
      <c r="C31" s="3">
        <v>63.25</v>
      </c>
      <c r="D31" s="3">
        <v>61.15</v>
      </c>
      <c r="E31" s="3">
        <v>63</v>
      </c>
      <c r="F31" s="4">
        <v>6428062</v>
      </c>
      <c r="G31" s="1">
        <f>ROUND(D31,0)</f>
        <v>61</v>
      </c>
      <c r="H31" s="1">
        <f>ROUND(C31,0)</f>
        <v>63</v>
      </c>
      <c r="I31" s="1" t="str">
        <f>IF(AND(G31=G30,G31=G29),"BUY",IF(AND(H31=H30,H31=H29),"SELL",""))</f>
        <v/>
      </c>
      <c r="J31" s="1">
        <f>IF(I31="BUY",E31,IF(I31="",J30,""))</f>
        <v>59.1</v>
      </c>
      <c r="K31" s="1" t="str">
        <f>IF(I31="SELL",E31,IF(I31="",K30,""))</f>
        <v/>
      </c>
      <c r="L31" s="5">
        <f>IF(J31&lt;&gt;"",(E31-J31)/J31,"")</f>
        <v>6.5989847715736016E-2</v>
      </c>
      <c r="M31" s="5" t="str">
        <f>IF(K31&lt;&gt;"",(K31-E31)/K31,"")</f>
        <v/>
      </c>
    </row>
    <row r="32" spans="1:13" x14ac:dyDescent="0.25">
      <c r="A32" s="2">
        <v>42460</v>
      </c>
      <c r="B32" s="3">
        <v>63.4</v>
      </c>
      <c r="C32" s="3">
        <v>65.099999999999994</v>
      </c>
      <c r="D32" s="3">
        <v>63.1</v>
      </c>
      <c r="E32" s="3">
        <v>64.95</v>
      </c>
      <c r="F32" s="4">
        <v>16079185</v>
      </c>
      <c r="G32" s="1">
        <f>ROUND(D32,0)</f>
        <v>63</v>
      </c>
      <c r="H32" s="1">
        <f>ROUND(C32,0)</f>
        <v>65</v>
      </c>
      <c r="I32" s="1" t="str">
        <f>IF(AND(G32=G31,G32=G30),"BUY",IF(AND(H32=H31,H32=H30),"SELL",""))</f>
        <v/>
      </c>
      <c r="J32" s="1">
        <f>IF(I32="BUY",E32,IF(I32="",J31,""))</f>
        <v>59.1</v>
      </c>
      <c r="K32" s="1" t="str">
        <f>IF(I32="SELL",E32,IF(I32="",K31,""))</f>
        <v/>
      </c>
      <c r="L32" s="5">
        <f>IF(J32&lt;&gt;"",(E32-J32)/J32,"")</f>
        <v>9.898477157360408E-2</v>
      </c>
      <c r="M32" s="5" t="str">
        <f>IF(K32&lt;&gt;"",(K32-E32)/K32,"")</f>
        <v/>
      </c>
    </row>
    <row r="33" spans="1:13" x14ac:dyDescent="0.25">
      <c r="A33" s="2">
        <v>42461</v>
      </c>
      <c r="B33" s="3">
        <v>64.95</v>
      </c>
      <c r="C33" s="3">
        <v>65.5</v>
      </c>
      <c r="D33" s="3">
        <v>63.65</v>
      </c>
      <c r="E33" s="3">
        <v>65.3</v>
      </c>
      <c r="F33" s="4">
        <v>4168582</v>
      </c>
      <c r="G33" s="1">
        <f>ROUND(D33,0)</f>
        <v>64</v>
      </c>
      <c r="H33" s="1">
        <f>ROUND(C33,0)</f>
        <v>66</v>
      </c>
      <c r="I33" s="1" t="str">
        <f>IF(AND(G33=G32,G33=G31),"BUY",IF(AND(H33=H32,H33=H31),"SELL",""))</f>
        <v/>
      </c>
      <c r="J33" s="1">
        <f>IF(I33="BUY",E33,IF(I33="",J32,""))</f>
        <v>59.1</v>
      </c>
      <c r="K33" s="1" t="str">
        <f>IF(I33="SELL",E33,IF(I33="",K32,""))</f>
        <v/>
      </c>
      <c r="L33" s="5">
        <f>IF(J33&lt;&gt;"",(E33-J33)/J33,"")</f>
        <v>0.10490693739424696</v>
      </c>
      <c r="M33" s="5" t="str">
        <f>IF(K33&lt;&gt;"",(K33-E33)/K33,"")</f>
        <v/>
      </c>
    </row>
  </sheetData>
  <sortState ref="A4:F33">
    <sortCondition ref="A4:A33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P11" sqref="P11"/>
    </sheetView>
  </sheetViews>
  <sheetFormatPr defaultColWidth="10.42578125" defaultRowHeight="15" x14ac:dyDescent="0.25"/>
  <cols>
    <col min="1" max="1" width="10.5703125" bestFit="1" customWidth="1"/>
    <col min="2" max="2" width="5.85546875" bestFit="1" customWidth="1"/>
    <col min="3" max="4" width="5.5703125" bestFit="1" customWidth="1"/>
    <col min="5" max="5" width="5.85546875" bestFit="1" customWidth="1"/>
    <col min="6" max="6" width="10.140625" bestFit="1" customWidth="1"/>
    <col min="7" max="7" width="13.140625" bestFit="1" customWidth="1"/>
    <col min="8" max="8" width="13.5703125" bestFit="1" customWidth="1"/>
    <col min="9" max="9" width="8.28515625" bestFit="1" customWidth="1"/>
    <col min="10" max="10" width="8.7109375" bestFit="1" customWidth="1"/>
    <col min="11" max="11" width="9.140625" bestFit="1" customWidth="1"/>
    <col min="12" max="13" width="9.7109375" bestFit="1" customWidth="1"/>
  </cols>
  <sheetData>
    <row r="1" spans="1:13" ht="18.75" x14ac:dyDescent="0.3">
      <c r="A1" s="7" t="s">
        <v>15</v>
      </c>
      <c r="B1" s="7"/>
      <c r="C1" s="7"/>
    </row>
    <row r="3" spans="1:13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x14ac:dyDescent="0.25">
      <c r="A4" s="2">
        <v>42417</v>
      </c>
      <c r="B4" s="3">
        <v>65.2</v>
      </c>
      <c r="C4" s="3">
        <v>66.3</v>
      </c>
      <c r="D4" s="3">
        <v>61.6</v>
      </c>
      <c r="E4" s="3">
        <v>66.150000000000006</v>
      </c>
      <c r="F4" s="4">
        <v>12113622</v>
      </c>
      <c r="G4" s="1">
        <f>ROUND(D4,0)</f>
        <v>62</v>
      </c>
      <c r="H4" s="1">
        <f>ROUND(C4,0)</f>
        <v>66</v>
      </c>
      <c r="I4" s="1" t="str">
        <f>IF(AND(G4=G3,G4=G2),"BUY",IF(AND(H4=H3,H4=H2),"SELL",""))</f>
        <v/>
      </c>
      <c r="J4" s="1" t="str">
        <f>IF(I4="BUY",E4,"")</f>
        <v/>
      </c>
      <c r="K4" s="1" t="str">
        <f>IF(I4="SELL",E4,"")</f>
        <v/>
      </c>
      <c r="L4" s="5" t="str">
        <f>IF(J4&lt;&gt;"",(E4-J4)/J4,"")</f>
        <v/>
      </c>
      <c r="M4" s="5" t="str">
        <f>IF(K4&lt;&gt;"",(K4-E4)/K4,"")</f>
        <v/>
      </c>
    </row>
    <row r="5" spans="1:13" x14ac:dyDescent="0.25">
      <c r="A5" s="2">
        <v>42418</v>
      </c>
      <c r="B5" s="3">
        <v>67.650000000000006</v>
      </c>
      <c r="C5" s="3">
        <v>70.099999999999994</v>
      </c>
      <c r="D5" s="3">
        <v>67.2</v>
      </c>
      <c r="E5" s="3">
        <v>68.55</v>
      </c>
      <c r="F5" s="4">
        <v>14663310</v>
      </c>
      <c r="G5" s="1">
        <f>ROUND(D5,0)</f>
        <v>67</v>
      </c>
      <c r="H5" s="1">
        <f>ROUND(C5,0)</f>
        <v>70</v>
      </c>
      <c r="I5" s="1" t="str">
        <f>IF(AND(G5=G4,G5=G3),"BUY",IF(AND(H5=H4,H5=H3),"SELL",""))</f>
        <v/>
      </c>
      <c r="J5" s="1" t="str">
        <f>IF(I5="BUY",E5,IF(I5="",J4,""))</f>
        <v/>
      </c>
      <c r="K5" s="1" t="str">
        <f>IF(I5="SELL",E5,IF(I5="",K4,""))</f>
        <v/>
      </c>
      <c r="L5" s="5" t="str">
        <f>IF(J5&lt;&gt;"",(E5-J5)/J5,"")</f>
        <v/>
      </c>
      <c r="M5" s="5" t="str">
        <f>IF(K5&lt;&gt;"",(K5-E5)/K5,"")</f>
        <v/>
      </c>
    </row>
    <row r="6" spans="1:13" x14ac:dyDescent="0.25">
      <c r="A6" s="2">
        <v>42419</v>
      </c>
      <c r="B6" s="3">
        <v>68.3</v>
      </c>
      <c r="C6" s="3">
        <v>70</v>
      </c>
      <c r="D6" s="3">
        <v>67.45</v>
      </c>
      <c r="E6" s="3">
        <v>68.900000000000006</v>
      </c>
      <c r="F6" s="4">
        <v>6048480</v>
      </c>
      <c r="G6" s="1">
        <f>ROUND(D6,0)</f>
        <v>67</v>
      </c>
      <c r="H6" s="1">
        <f>ROUND(C6,0)</f>
        <v>70</v>
      </c>
      <c r="I6" s="1" t="str">
        <f>IF(AND(G6=G5,G6=G4),"BUY",IF(AND(H6=H5,H6=H4),"SELL",""))</f>
        <v/>
      </c>
      <c r="J6" s="1" t="str">
        <f>IF(I6="BUY",E6,IF(I6="",J5,""))</f>
        <v/>
      </c>
      <c r="K6" s="1" t="str">
        <f>IF(I6="SELL",E6,IF(I6="",K5,""))</f>
        <v/>
      </c>
      <c r="L6" s="5" t="str">
        <f>IF(J6&lt;&gt;"",(E6-J6)/J6,"")</f>
        <v/>
      </c>
      <c r="M6" s="5" t="str">
        <f>IF(K6&lt;&gt;"",(K6-E6)/K6,"")</f>
        <v/>
      </c>
    </row>
    <row r="7" spans="1:13" x14ac:dyDescent="0.25">
      <c r="A7" s="2">
        <v>42422</v>
      </c>
      <c r="B7" s="3">
        <v>69.150000000000006</v>
      </c>
      <c r="C7" s="3">
        <v>70.599999999999994</v>
      </c>
      <c r="D7" s="3">
        <v>68.8</v>
      </c>
      <c r="E7" s="3">
        <v>69.7</v>
      </c>
      <c r="F7" s="4">
        <v>5132711</v>
      </c>
      <c r="G7" s="1">
        <f>ROUND(D7,0)</f>
        <v>69</v>
      </c>
      <c r="H7" s="1">
        <f>ROUND(C7,0)</f>
        <v>71</v>
      </c>
      <c r="I7" s="1" t="str">
        <f>IF(AND(G7=G6,G7=G5),"BUY",IF(AND(H7=H6,H7=H5),"SELL",""))</f>
        <v/>
      </c>
      <c r="J7" s="1" t="str">
        <f>IF(I7="BUY",E7,IF(I7="",J6,""))</f>
        <v/>
      </c>
      <c r="K7" s="1" t="str">
        <f>IF(I7="SELL",E7,IF(I7="",K6,""))</f>
        <v/>
      </c>
      <c r="L7" s="5" t="str">
        <f>IF(J7&lt;&gt;"",(E7-J7)/J7,"")</f>
        <v/>
      </c>
      <c r="M7" s="5" t="str">
        <f>IF(K7&lt;&gt;"",(K7-E7)/K7,"")</f>
        <v/>
      </c>
    </row>
    <row r="8" spans="1:13" x14ac:dyDescent="0.25">
      <c r="A8" s="2">
        <v>42423</v>
      </c>
      <c r="B8" s="3">
        <v>69.900000000000006</v>
      </c>
      <c r="C8" s="3">
        <v>71.849999999999994</v>
      </c>
      <c r="D8" s="3">
        <v>67.8</v>
      </c>
      <c r="E8" s="3">
        <v>68.3</v>
      </c>
      <c r="F8" s="4">
        <v>10366393</v>
      </c>
      <c r="G8" s="1">
        <f>ROUND(D8,0)</f>
        <v>68</v>
      </c>
      <c r="H8" s="1">
        <f>ROUND(C8,0)</f>
        <v>72</v>
      </c>
      <c r="I8" s="1" t="str">
        <f>IF(AND(G8=G7,G8=G6),"BUY",IF(AND(H8=H7,H8=H6),"SELL",""))</f>
        <v/>
      </c>
      <c r="J8" s="1" t="str">
        <f>IF(I8="BUY",E8,IF(I8="",J7,""))</f>
        <v/>
      </c>
      <c r="K8" s="1" t="str">
        <f>IF(I8="SELL",E8,IF(I8="",K7,""))</f>
        <v/>
      </c>
      <c r="L8" s="5" t="str">
        <f>IF(J8&lt;&gt;"",(E8-J8)/J8,"")</f>
        <v/>
      </c>
      <c r="M8" s="5" t="str">
        <f>IF(K8&lt;&gt;"",(K8-E8)/K8,"")</f>
        <v/>
      </c>
    </row>
    <row r="9" spans="1:13" x14ac:dyDescent="0.25">
      <c r="A9" s="2">
        <v>42424</v>
      </c>
      <c r="B9" s="3">
        <v>67.599999999999994</v>
      </c>
      <c r="C9" s="3">
        <v>68.45</v>
      </c>
      <c r="D9" s="3">
        <v>66</v>
      </c>
      <c r="E9" s="3">
        <v>66.099999999999994</v>
      </c>
      <c r="F9" s="4">
        <v>6136935</v>
      </c>
      <c r="G9" s="1">
        <f>ROUND(D9,0)</f>
        <v>66</v>
      </c>
      <c r="H9" s="1">
        <f>ROUND(C9,0)</f>
        <v>68</v>
      </c>
      <c r="I9" s="1" t="str">
        <f>IF(AND(G9=G8,G9=G7),"BUY",IF(AND(H9=H8,H9=H7),"SELL",""))</f>
        <v/>
      </c>
      <c r="J9" s="1" t="str">
        <f>IF(I9="BUY",E9,IF(I9="",J8,""))</f>
        <v/>
      </c>
      <c r="K9" s="1" t="str">
        <f>IF(I9="SELL",E9,IF(I9="",K8,""))</f>
        <v/>
      </c>
      <c r="L9" s="5" t="str">
        <f>IF(J9&lt;&gt;"",(E9-J9)/J9,"")</f>
        <v/>
      </c>
      <c r="M9" s="5" t="str">
        <f>IF(K9&lt;&gt;"",(K9-E9)/K9,"")</f>
        <v/>
      </c>
    </row>
    <row r="10" spans="1:13" x14ac:dyDescent="0.25">
      <c r="A10" s="2">
        <v>42425</v>
      </c>
      <c r="B10" s="3">
        <v>67.349999999999994</v>
      </c>
      <c r="C10" s="3">
        <v>68</v>
      </c>
      <c r="D10" s="3">
        <v>66.45</v>
      </c>
      <c r="E10" s="3">
        <v>67.599999999999994</v>
      </c>
      <c r="F10" s="4">
        <v>6197874</v>
      </c>
      <c r="G10" s="1">
        <f>ROUND(D10,0)</f>
        <v>66</v>
      </c>
      <c r="H10" s="1">
        <f>ROUND(C10,0)</f>
        <v>68</v>
      </c>
      <c r="I10" s="1" t="str">
        <f>IF(AND(G10=G9,G10=G8),"BUY",IF(AND(H10=H9,H10=H8),"SELL",""))</f>
        <v/>
      </c>
      <c r="J10" s="1" t="str">
        <f>IF(I10="BUY",E10,IF(I10="",J9,""))</f>
        <v/>
      </c>
      <c r="K10" s="1" t="str">
        <f>IF(I10="SELL",E10,IF(I10="",K9,""))</f>
        <v/>
      </c>
      <c r="L10" s="5" t="str">
        <f>IF(J10&lt;&gt;"",(E10-J10)/J10,"")</f>
        <v/>
      </c>
      <c r="M10" s="5" t="str">
        <f>IF(K10&lt;&gt;"",(K10-E10)/K10,"")</f>
        <v/>
      </c>
    </row>
    <row r="11" spans="1:13" x14ac:dyDescent="0.25">
      <c r="A11" s="2">
        <v>42426</v>
      </c>
      <c r="B11" s="3">
        <v>68.2</v>
      </c>
      <c r="C11" s="3">
        <v>69.95</v>
      </c>
      <c r="D11" s="3">
        <v>66.2</v>
      </c>
      <c r="E11" s="3">
        <v>69.55</v>
      </c>
      <c r="F11" s="4">
        <v>9806363</v>
      </c>
      <c r="G11" s="1">
        <f>ROUND(D11,0)</f>
        <v>66</v>
      </c>
      <c r="H11" s="1">
        <f>ROUND(C11,0)</f>
        <v>70</v>
      </c>
      <c r="I11" s="1" t="str">
        <f>IF(AND(G11=G10,G11=G9),"BUY",IF(AND(H11=H10,H11=H9),"SELL",""))</f>
        <v>BUY</v>
      </c>
      <c r="J11" s="1">
        <f>IF(I11="BUY",E11,IF(I11="",J10,""))</f>
        <v>69.55</v>
      </c>
      <c r="K11" s="1" t="str">
        <f>IF(I11="SELL",E11,IF(I11="",K10,""))</f>
        <v/>
      </c>
      <c r="L11" s="5">
        <f>IF(J11&lt;&gt;"",(E11-J11)/J11,"")</f>
        <v>0</v>
      </c>
      <c r="M11" s="5" t="str">
        <f>IF(K11&lt;&gt;"",(K11-E11)/K11,"")</f>
        <v/>
      </c>
    </row>
    <row r="12" spans="1:13" x14ac:dyDescent="0.25">
      <c r="A12" s="2">
        <v>42429</v>
      </c>
      <c r="B12" s="3">
        <v>70.150000000000006</v>
      </c>
      <c r="C12" s="3">
        <v>70.8</v>
      </c>
      <c r="D12" s="3">
        <v>66.7</v>
      </c>
      <c r="E12" s="3">
        <v>68.25</v>
      </c>
      <c r="F12" s="4">
        <v>15550728</v>
      </c>
      <c r="G12" s="1">
        <f>ROUND(D12,0)</f>
        <v>67</v>
      </c>
      <c r="H12" s="1">
        <f>ROUND(C12,0)</f>
        <v>71</v>
      </c>
      <c r="I12" s="1" t="str">
        <f>IF(AND(G12=G11,G12=G10),"BUY",IF(AND(H12=H11,H12=H10),"SELL",""))</f>
        <v/>
      </c>
      <c r="J12" s="1">
        <f>IF(I12="BUY",E12,IF(I12="",J11,""))</f>
        <v>69.55</v>
      </c>
      <c r="K12" s="1" t="str">
        <f>IF(I12="SELL",E12,IF(I12="",K11,""))</f>
        <v/>
      </c>
      <c r="L12" s="5">
        <f>IF(J12&lt;&gt;"",(E12-J12)/J12,"")</f>
        <v>-1.8691588785046689E-2</v>
      </c>
      <c r="M12" s="5" t="str">
        <f>IF(K12&lt;&gt;"",(K12-E12)/K12,"")</f>
        <v/>
      </c>
    </row>
    <row r="13" spans="1:13" x14ac:dyDescent="0.25">
      <c r="A13" s="2">
        <v>42430</v>
      </c>
      <c r="B13" s="3">
        <v>69</v>
      </c>
      <c r="C13" s="3">
        <v>70.5</v>
      </c>
      <c r="D13" s="3">
        <v>68.599999999999994</v>
      </c>
      <c r="E13" s="3">
        <v>70.400000000000006</v>
      </c>
      <c r="F13" s="4">
        <v>8273262</v>
      </c>
      <c r="G13" s="1">
        <f>ROUND(D13,0)</f>
        <v>69</v>
      </c>
      <c r="H13" s="1">
        <f>ROUND(C13,0)</f>
        <v>71</v>
      </c>
      <c r="I13" s="1" t="str">
        <f>IF(AND(G13=G12,G13=G11),"BUY",IF(AND(H13=H12,H13=H11),"SELL",""))</f>
        <v/>
      </c>
      <c r="J13" s="1">
        <f>IF(I13="BUY",E13,IF(I13="",J12,""))</f>
        <v>69.55</v>
      </c>
      <c r="K13" s="1" t="str">
        <f>IF(I13="SELL",E13,IF(I13="",K12,""))</f>
        <v/>
      </c>
      <c r="L13" s="5">
        <f>IF(J13&lt;&gt;"",(E13-J13)/J13,"")</f>
        <v>1.2221423436376831E-2</v>
      </c>
      <c r="M13" s="5" t="str">
        <f>IF(K13&lt;&gt;"",(K13-E13)/K13,"")</f>
        <v/>
      </c>
    </row>
    <row r="14" spans="1:13" x14ac:dyDescent="0.25">
      <c r="A14" s="2">
        <v>42431</v>
      </c>
      <c r="B14" s="3">
        <v>71.900000000000006</v>
      </c>
      <c r="C14" s="3">
        <v>77</v>
      </c>
      <c r="D14" s="3">
        <v>71.3</v>
      </c>
      <c r="E14" s="3">
        <v>75.400000000000006</v>
      </c>
      <c r="F14" s="4">
        <v>21643529</v>
      </c>
      <c r="G14" s="1">
        <f>ROUND(D14,0)</f>
        <v>71</v>
      </c>
      <c r="H14" s="1">
        <f>ROUND(C14,0)</f>
        <v>77</v>
      </c>
      <c r="I14" s="1" t="str">
        <f>IF(AND(G14=G13,G14=G12),"BUY",IF(AND(H14=H13,H14=H12),"SELL",""))</f>
        <v/>
      </c>
      <c r="J14" s="1">
        <f>IF(I14="BUY",E14,IF(I14="",J13,""))</f>
        <v>69.55</v>
      </c>
      <c r="K14" s="1" t="str">
        <f>IF(I14="SELL",E14,IF(I14="",K13,""))</f>
        <v/>
      </c>
      <c r="L14" s="5">
        <f>IF(J14&lt;&gt;"",(E14-J14)/J14,"")</f>
        <v>8.4112149532710401E-2</v>
      </c>
      <c r="M14" s="5" t="str">
        <f>IF(K14&lt;&gt;"",(K14-E14)/K14,"")</f>
        <v/>
      </c>
    </row>
    <row r="15" spans="1:13" x14ac:dyDescent="0.25">
      <c r="A15" s="2">
        <v>42432</v>
      </c>
      <c r="B15" s="3">
        <v>76.5</v>
      </c>
      <c r="C15" s="3">
        <v>79.8</v>
      </c>
      <c r="D15" s="3">
        <v>75.5</v>
      </c>
      <c r="E15" s="3">
        <v>79.05</v>
      </c>
      <c r="F15" s="4">
        <v>22949555</v>
      </c>
      <c r="G15" s="1">
        <f>ROUND(D15,0)</f>
        <v>76</v>
      </c>
      <c r="H15" s="1">
        <f>ROUND(C15,0)</f>
        <v>80</v>
      </c>
      <c r="I15" s="1" t="str">
        <f>IF(AND(G15=G14,G15=G13),"BUY",IF(AND(H15=H14,H15=H13),"SELL",""))</f>
        <v/>
      </c>
      <c r="J15" s="1">
        <f>IF(I15="BUY",E15,IF(I15="",J14,""))</f>
        <v>69.55</v>
      </c>
      <c r="K15" s="1" t="str">
        <f>IF(I15="SELL",E15,IF(I15="",K14,""))</f>
        <v/>
      </c>
      <c r="L15" s="5">
        <f>IF(J15&lt;&gt;"",(E15-J15)/J15,"")</f>
        <v>0.1365923795830338</v>
      </c>
      <c r="M15" s="5" t="str">
        <f>IF(K15&lt;&gt;"",(K15-E15)/K15,"")</f>
        <v/>
      </c>
    </row>
    <row r="16" spans="1:13" x14ac:dyDescent="0.25">
      <c r="A16" s="2">
        <v>42433</v>
      </c>
      <c r="B16" s="3">
        <v>79.849999999999994</v>
      </c>
      <c r="C16" s="3">
        <v>81.900000000000006</v>
      </c>
      <c r="D16" s="3">
        <v>77.599999999999994</v>
      </c>
      <c r="E16" s="3">
        <v>80</v>
      </c>
      <c r="F16" s="4">
        <v>15840406</v>
      </c>
      <c r="G16" s="1">
        <f>ROUND(D16,0)</f>
        <v>78</v>
      </c>
      <c r="H16" s="1">
        <f>ROUND(C16,0)</f>
        <v>82</v>
      </c>
      <c r="I16" s="1" t="str">
        <f>IF(AND(G16=G15,G16=G14),"BUY",IF(AND(H16=H15,H16=H14),"SELL",""))</f>
        <v/>
      </c>
      <c r="J16" s="1">
        <f>IF(I16="BUY",E16,IF(I16="",J15,""))</f>
        <v>69.55</v>
      </c>
      <c r="K16" s="1" t="str">
        <f>IF(I16="SELL",E16,IF(I16="",K15,""))</f>
        <v/>
      </c>
      <c r="L16" s="5">
        <f>IF(J16&lt;&gt;"",(E16-J16)/J16,"")</f>
        <v>0.1502516175413372</v>
      </c>
      <c r="M16" s="5" t="str">
        <f>IF(K16&lt;&gt;"",(K16-E16)/K16,"")</f>
        <v/>
      </c>
    </row>
    <row r="17" spans="1:13" x14ac:dyDescent="0.25">
      <c r="A17" s="2">
        <v>42437</v>
      </c>
      <c r="B17" s="3">
        <v>80.3</v>
      </c>
      <c r="C17" s="3">
        <v>84.2</v>
      </c>
      <c r="D17" s="3">
        <v>80.05</v>
      </c>
      <c r="E17" s="3">
        <v>82.9</v>
      </c>
      <c r="F17" s="4">
        <v>19055239</v>
      </c>
      <c r="G17" s="1">
        <f>ROUND(D17,0)</f>
        <v>80</v>
      </c>
      <c r="H17" s="1">
        <f>ROUND(C17,0)</f>
        <v>84</v>
      </c>
      <c r="I17" s="1" t="str">
        <f>IF(AND(G17=G16,G17=G15),"BUY",IF(AND(H17=H16,H17=H15),"SELL",""))</f>
        <v/>
      </c>
      <c r="J17" s="1">
        <f>IF(I17="BUY",E17,IF(I17="",J16,""))</f>
        <v>69.55</v>
      </c>
      <c r="K17" s="1" t="str">
        <f>IF(I17="SELL",E17,IF(I17="",K16,""))</f>
        <v/>
      </c>
      <c r="L17" s="5">
        <f>IF(J17&lt;&gt;"",(E17-J17)/J17,"")</f>
        <v>0.19194823867721078</v>
      </c>
      <c r="M17" s="5" t="str">
        <f>IF(K17&lt;&gt;"",(K17-E17)/K17,"")</f>
        <v/>
      </c>
    </row>
    <row r="18" spans="1:13" x14ac:dyDescent="0.25">
      <c r="A18" s="2">
        <v>42438</v>
      </c>
      <c r="B18" s="3">
        <v>80.400000000000006</v>
      </c>
      <c r="C18" s="3">
        <v>81.400000000000006</v>
      </c>
      <c r="D18" s="3">
        <v>79.05</v>
      </c>
      <c r="E18" s="3">
        <v>81.150000000000006</v>
      </c>
      <c r="F18" s="4">
        <v>11565488</v>
      </c>
      <c r="G18" s="1">
        <f>ROUND(D18,0)</f>
        <v>79</v>
      </c>
      <c r="H18" s="1">
        <f>ROUND(C18,0)</f>
        <v>81</v>
      </c>
      <c r="I18" s="1" t="str">
        <f>IF(AND(G18=G17,G18=G16),"BUY",IF(AND(H18=H17,H18=H16),"SELL",""))</f>
        <v/>
      </c>
      <c r="J18" s="1">
        <f>IF(I18="BUY",E18,IF(I18="",J17,""))</f>
        <v>69.55</v>
      </c>
      <c r="K18" s="1" t="str">
        <f>IF(I18="SELL",E18,IF(I18="",K17,""))</f>
        <v/>
      </c>
      <c r="L18" s="5">
        <f>IF(J18&lt;&gt;"",(E18-J18)/J18,"")</f>
        <v>0.16678648454349401</v>
      </c>
      <c r="M18" s="5" t="str">
        <f>IF(K18&lt;&gt;"",(K18-E18)/K18,"")</f>
        <v/>
      </c>
    </row>
    <row r="19" spans="1:13" x14ac:dyDescent="0.25">
      <c r="A19" s="2">
        <v>42439</v>
      </c>
      <c r="B19" s="3">
        <v>81.900000000000006</v>
      </c>
      <c r="C19" s="3">
        <v>85.55</v>
      </c>
      <c r="D19" s="3">
        <v>81.55</v>
      </c>
      <c r="E19" s="3">
        <v>83.5</v>
      </c>
      <c r="F19" s="4">
        <v>18838685</v>
      </c>
      <c r="G19" s="1">
        <f>ROUND(D19,0)</f>
        <v>82</v>
      </c>
      <c r="H19" s="1">
        <f>ROUND(C19,0)</f>
        <v>86</v>
      </c>
      <c r="I19" s="1" t="str">
        <f>IF(AND(G19=G18,G19=G17),"BUY",IF(AND(H19=H18,H19=H17),"SELL",""))</f>
        <v/>
      </c>
      <c r="J19" s="1">
        <f>IF(I19="BUY",E19,IF(I19="",J18,""))</f>
        <v>69.55</v>
      </c>
      <c r="K19" s="1" t="str">
        <f>IF(I19="SELL",E19,IF(I19="",K18,""))</f>
        <v/>
      </c>
      <c r="L19" s="5">
        <f>IF(J19&lt;&gt;"",(E19-J19)/J19,"")</f>
        <v>0.20057512580877071</v>
      </c>
      <c r="M19" s="5" t="str">
        <f>IF(K19&lt;&gt;"",(K19-E19)/K19,"")</f>
        <v/>
      </c>
    </row>
    <row r="20" spans="1:13" x14ac:dyDescent="0.25">
      <c r="A20" s="2">
        <v>42440</v>
      </c>
      <c r="B20" s="3">
        <v>83.9</v>
      </c>
      <c r="C20" s="3">
        <v>84.75</v>
      </c>
      <c r="D20" s="3">
        <v>81.599999999999994</v>
      </c>
      <c r="E20" s="3">
        <v>83.55</v>
      </c>
      <c r="F20" s="4">
        <v>10301155</v>
      </c>
      <c r="G20" s="1">
        <f>ROUND(D20,0)</f>
        <v>82</v>
      </c>
      <c r="H20" s="1">
        <f>ROUND(C20,0)</f>
        <v>85</v>
      </c>
      <c r="I20" s="1" t="str">
        <f>IF(AND(G20=G19,G20=G18),"BUY",IF(AND(H20=H19,H20=H18),"SELL",""))</f>
        <v/>
      </c>
      <c r="J20" s="1">
        <f>IF(I20="BUY",E20,IF(I20="",J19,""))</f>
        <v>69.55</v>
      </c>
      <c r="K20" s="1" t="str">
        <f>IF(I20="SELL",E20,IF(I20="",K19,""))</f>
        <v/>
      </c>
      <c r="L20" s="5">
        <f>IF(J20&lt;&gt;"",(E20-J20)/J20,"")</f>
        <v>0.20129403306973401</v>
      </c>
      <c r="M20" s="5" t="str">
        <f>IF(K20&lt;&gt;"",(K20-E20)/K20,"")</f>
        <v/>
      </c>
    </row>
    <row r="21" spans="1:13" x14ac:dyDescent="0.25">
      <c r="A21" s="2">
        <v>42443</v>
      </c>
      <c r="B21" s="3">
        <v>84.5</v>
      </c>
      <c r="C21" s="3">
        <v>86</v>
      </c>
      <c r="D21" s="3">
        <v>84.2</v>
      </c>
      <c r="E21" s="3">
        <v>84.8</v>
      </c>
      <c r="F21" s="4">
        <v>6642436</v>
      </c>
      <c r="G21" s="1">
        <f>ROUND(D21,0)</f>
        <v>84</v>
      </c>
      <c r="H21" s="1">
        <f>ROUND(C21,0)</f>
        <v>86</v>
      </c>
      <c r="I21" s="1" t="str">
        <f>IF(AND(G21=G20,G21=G19),"BUY",IF(AND(H21=H20,H21=H19),"SELL",""))</f>
        <v/>
      </c>
      <c r="J21" s="1">
        <f>IF(I21="BUY",E21,IF(I21="",J20,""))</f>
        <v>69.55</v>
      </c>
      <c r="K21" s="1" t="str">
        <f>IF(I21="SELL",E21,IF(I21="",K20,""))</f>
        <v/>
      </c>
      <c r="L21" s="5">
        <f>IF(J21&lt;&gt;"",(E21-J21)/J21,"")</f>
        <v>0.21926671459381741</v>
      </c>
      <c r="M21" s="5" t="str">
        <f>IF(K21&lt;&gt;"",(K21-E21)/K21,"")</f>
        <v/>
      </c>
    </row>
    <row r="22" spans="1:13" x14ac:dyDescent="0.25">
      <c r="A22" s="2">
        <v>42444</v>
      </c>
      <c r="B22" s="3">
        <v>85</v>
      </c>
      <c r="C22" s="3">
        <v>86</v>
      </c>
      <c r="D22" s="3">
        <v>83.6</v>
      </c>
      <c r="E22" s="3">
        <v>83.75</v>
      </c>
      <c r="F22" s="4">
        <v>11700066</v>
      </c>
      <c r="G22" s="1">
        <f>ROUND(D22,0)</f>
        <v>84</v>
      </c>
      <c r="H22" s="1">
        <f>ROUND(C22,0)</f>
        <v>86</v>
      </c>
      <c r="I22" s="1" t="str">
        <f>IF(AND(G22=G21,G22=G20),"BUY",IF(AND(H22=H21,H22=H20),"SELL",""))</f>
        <v/>
      </c>
      <c r="J22" s="1">
        <f>IF(I22="BUY",E22,IF(I22="",J21,""))</f>
        <v>69.55</v>
      </c>
      <c r="K22" s="1" t="str">
        <f>IF(I22="SELL",E22,IF(I22="",K21,""))</f>
        <v/>
      </c>
      <c r="L22" s="5">
        <f>IF(J22&lt;&gt;"",(E22-J22)/J22,"")</f>
        <v>0.20416966211358739</v>
      </c>
      <c r="M22" s="5" t="str">
        <f>IF(K22&lt;&gt;"",(K22-E22)/K22,"")</f>
        <v/>
      </c>
    </row>
    <row r="23" spans="1:13" x14ac:dyDescent="0.25">
      <c r="A23" s="2">
        <v>42445</v>
      </c>
      <c r="B23" s="3">
        <v>84</v>
      </c>
      <c r="C23" s="3">
        <v>84.25</v>
      </c>
      <c r="D23" s="3">
        <v>79.349999999999994</v>
      </c>
      <c r="E23" s="3">
        <v>81.599999999999994</v>
      </c>
      <c r="F23" s="4">
        <v>13890592</v>
      </c>
      <c r="G23" s="1">
        <f>ROUND(D23,0)</f>
        <v>79</v>
      </c>
      <c r="H23" s="1">
        <f>ROUND(C23,0)</f>
        <v>84</v>
      </c>
      <c r="I23" s="1" t="str">
        <f>IF(AND(G23=G22,G23=G21),"BUY",IF(AND(H23=H22,H23=H21),"SELL",""))</f>
        <v/>
      </c>
      <c r="J23" s="1">
        <f>IF(I23="BUY",E23,IF(I23="",J22,""))</f>
        <v>69.55</v>
      </c>
      <c r="K23" s="1" t="str">
        <f>IF(I23="SELL",E23,IF(I23="",K22,""))</f>
        <v/>
      </c>
      <c r="L23" s="5">
        <f>IF(J23&lt;&gt;"",(E23-J23)/J23,"")</f>
        <v>0.17325664989216388</v>
      </c>
      <c r="M23" s="5" t="str">
        <f>IF(K23&lt;&gt;"",(K23-E23)/K23,"")</f>
        <v/>
      </c>
    </row>
    <row r="24" spans="1:13" x14ac:dyDescent="0.25">
      <c r="A24" s="2">
        <v>42446</v>
      </c>
      <c r="B24" s="3">
        <v>82.5</v>
      </c>
      <c r="C24" s="3">
        <v>83.8</v>
      </c>
      <c r="D24" s="3">
        <v>80.7</v>
      </c>
      <c r="E24" s="3">
        <v>80.849999999999994</v>
      </c>
      <c r="F24" s="4">
        <v>8476015</v>
      </c>
      <c r="G24" s="1">
        <f>ROUND(D24,0)</f>
        <v>81</v>
      </c>
      <c r="H24" s="1">
        <f>ROUND(C24,0)</f>
        <v>84</v>
      </c>
      <c r="I24" s="1" t="str">
        <f>IF(AND(G24=G23,G24=G22),"BUY",IF(AND(H24=H23,H24=H22),"SELL",""))</f>
        <v/>
      </c>
      <c r="J24" s="1">
        <f>IF(I24="BUY",E24,IF(I24="",J23,""))</f>
        <v>69.55</v>
      </c>
      <c r="K24" s="1" t="str">
        <f>IF(I24="SELL",E24,IF(I24="",K23,""))</f>
        <v/>
      </c>
      <c r="L24" s="5">
        <f>IF(J24&lt;&gt;"",(E24-J24)/J24,"")</f>
        <v>0.16247304097771384</v>
      </c>
      <c r="M24" s="5" t="str">
        <f>IF(K24&lt;&gt;"",(K24-E24)/K24,"")</f>
        <v/>
      </c>
    </row>
    <row r="25" spans="1:13" x14ac:dyDescent="0.25">
      <c r="A25" s="2">
        <v>42447</v>
      </c>
      <c r="B25" s="3">
        <v>82.4</v>
      </c>
      <c r="C25" s="3">
        <v>85.5</v>
      </c>
      <c r="D25" s="3">
        <v>82</v>
      </c>
      <c r="E25" s="3">
        <v>85.45</v>
      </c>
      <c r="F25" s="4">
        <v>14366152</v>
      </c>
      <c r="G25" s="1">
        <f>ROUND(D25,0)</f>
        <v>82</v>
      </c>
      <c r="H25" s="1">
        <f>ROUND(C25,0)</f>
        <v>86</v>
      </c>
      <c r="I25" s="1" t="str">
        <f>IF(AND(G25=G24,G25=G23),"BUY",IF(AND(H25=H24,H25=H23),"SELL",""))</f>
        <v/>
      </c>
      <c r="J25" s="1">
        <f>IF(I25="BUY",E25,IF(I25="",J24,""))</f>
        <v>69.55</v>
      </c>
      <c r="K25" s="1" t="str">
        <f>IF(I25="SELL",E25,IF(I25="",K24,""))</f>
        <v/>
      </c>
      <c r="L25" s="5">
        <f>IF(J25&lt;&gt;"",(E25-J25)/J25,"")</f>
        <v>0.22861250898634086</v>
      </c>
      <c r="M25" s="5" t="str">
        <f>IF(K25&lt;&gt;"",(K25-E25)/K25,"")</f>
        <v/>
      </c>
    </row>
    <row r="26" spans="1:13" x14ac:dyDescent="0.25">
      <c r="A26" s="2">
        <v>42450</v>
      </c>
      <c r="B26" s="3">
        <v>85.7</v>
      </c>
      <c r="C26" s="3">
        <v>87</v>
      </c>
      <c r="D26" s="3">
        <v>84.3</v>
      </c>
      <c r="E26" s="3">
        <v>85.95</v>
      </c>
      <c r="F26" s="4">
        <v>12324190</v>
      </c>
      <c r="G26" s="1">
        <f>ROUND(D26,0)</f>
        <v>84</v>
      </c>
      <c r="H26" s="1">
        <f>ROUND(C26,0)</f>
        <v>87</v>
      </c>
      <c r="I26" s="1" t="str">
        <f>IF(AND(G26=G25,G26=G24),"BUY",IF(AND(H26=H25,H26=H24),"SELL",""))</f>
        <v/>
      </c>
      <c r="J26" s="1">
        <f>IF(I26="BUY",E26,IF(I26="",J25,""))</f>
        <v>69.55</v>
      </c>
      <c r="K26" s="1" t="str">
        <f>IF(I26="SELL",E26,IF(I26="",K25,""))</f>
        <v/>
      </c>
      <c r="L26" s="5">
        <f>IF(J26&lt;&gt;"",(E26-J26)/J26,"")</f>
        <v>0.23580158159597422</v>
      </c>
      <c r="M26" s="5" t="str">
        <f>IF(K26&lt;&gt;"",(K26-E26)/K26,"")</f>
        <v/>
      </c>
    </row>
    <row r="27" spans="1:13" x14ac:dyDescent="0.25">
      <c r="A27" s="2">
        <v>42451</v>
      </c>
      <c r="B27" s="3">
        <v>85.9</v>
      </c>
      <c r="C27" s="3">
        <v>88</v>
      </c>
      <c r="D27" s="3">
        <v>84.85</v>
      </c>
      <c r="E27" s="3">
        <v>87.75</v>
      </c>
      <c r="F27" s="4">
        <v>12800780</v>
      </c>
      <c r="G27" s="1">
        <f>ROUND(D27,0)</f>
        <v>85</v>
      </c>
      <c r="H27" s="1">
        <f>ROUND(C27,0)</f>
        <v>88</v>
      </c>
      <c r="I27" s="1" t="str">
        <f>IF(AND(G27=G26,G27=G25),"BUY",IF(AND(H27=H26,H27=H25),"SELL",""))</f>
        <v/>
      </c>
      <c r="J27" s="1">
        <f>IF(I27="BUY",E27,IF(I27="",J26,""))</f>
        <v>69.55</v>
      </c>
      <c r="K27" s="1" t="str">
        <f>IF(I27="SELL",E27,IF(I27="",K26,""))</f>
        <v/>
      </c>
      <c r="L27" s="5">
        <f>IF(J27&lt;&gt;"",(E27-J27)/J27,"")</f>
        <v>0.26168224299065423</v>
      </c>
      <c r="M27" s="5" t="str">
        <f>IF(K27&lt;&gt;"",(K27-E27)/K27,"")</f>
        <v/>
      </c>
    </row>
    <row r="28" spans="1:13" x14ac:dyDescent="0.25">
      <c r="A28" s="2">
        <v>42452</v>
      </c>
      <c r="B28" s="3">
        <v>88</v>
      </c>
      <c r="C28" s="3">
        <v>91.7</v>
      </c>
      <c r="D28" s="3">
        <v>87.9</v>
      </c>
      <c r="E28" s="3">
        <v>90.8</v>
      </c>
      <c r="F28" s="4">
        <v>22685606</v>
      </c>
      <c r="G28" s="1">
        <f>ROUND(D28,0)</f>
        <v>88</v>
      </c>
      <c r="H28" s="1">
        <f>ROUND(C28,0)</f>
        <v>92</v>
      </c>
      <c r="I28" s="1" t="str">
        <f>IF(AND(G28=G27,G28=G26),"BUY",IF(AND(H28=H27,H28=H26),"SELL",""))</f>
        <v/>
      </c>
      <c r="J28" s="1">
        <f>IF(I28="BUY",E28,IF(I28="",J27,""))</f>
        <v>69.55</v>
      </c>
      <c r="K28" s="1" t="str">
        <f>IF(I28="SELL",E28,IF(I28="",K27,""))</f>
        <v/>
      </c>
      <c r="L28" s="5">
        <f>IF(J28&lt;&gt;"",(E28-J28)/J28,"")</f>
        <v>0.30553558590941771</v>
      </c>
      <c r="M28" s="5" t="str">
        <f>IF(K28&lt;&gt;"",(K28-E28)/K28,"")</f>
        <v/>
      </c>
    </row>
    <row r="29" spans="1:13" x14ac:dyDescent="0.25">
      <c r="A29" s="2">
        <v>42457</v>
      </c>
      <c r="B29" s="3">
        <v>92.5</v>
      </c>
      <c r="C29" s="3">
        <v>92.5</v>
      </c>
      <c r="D29" s="3">
        <v>82.55</v>
      </c>
      <c r="E29" s="3">
        <v>83.6</v>
      </c>
      <c r="F29" s="4">
        <v>20101957</v>
      </c>
      <c r="G29" s="1">
        <f>ROUND(D29,0)</f>
        <v>83</v>
      </c>
      <c r="H29" s="1">
        <f>ROUND(C29,0)</f>
        <v>93</v>
      </c>
      <c r="I29" s="1" t="str">
        <f>IF(AND(G29=G28,G29=G27),"BUY",IF(AND(H29=H28,H29=H27),"SELL",""))</f>
        <v/>
      </c>
      <c r="J29" s="1">
        <f>IF(I29="BUY",E29,IF(I29="",J28,""))</f>
        <v>69.55</v>
      </c>
      <c r="K29" s="1" t="str">
        <f>IF(I29="SELL",E29,IF(I29="",K28,""))</f>
        <v/>
      </c>
      <c r="L29" s="5">
        <f>IF(J29&lt;&gt;"",(E29-J29)/J29,"")</f>
        <v>0.2020129403306973</v>
      </c>
      <c r="M29" s="5" t="str">
        <f>IF(K29&lt;&gt;"",(K29-E29)/K29,"")</f>
        <v/>
      </c>
    </row>
    <row r="30" spans="1:13" x14ac:dyDescent="0.25">
      <c r="A30" s="2">
        <v>42458</v>
      </c>
      <c r="B30" s="3">
        <v>83.9</v>
      </c>
      <c r="C30" s="3">
        <v>86.15</v>
      </c>
      <c r="D30" s="3">
        <v>83.5</v>
      </c>
      <c r="E30" s="3">
        <v>84.2</v>
      </c>
      <c r="F30" s="4">
        <v>14305542</v>
      </c>
      <c r="G30" s="1">
        <f>ROUND(D30,0)</f>
        <v>84</v>
      </c>
      <c r="H30" s="1">
        <f>ROUND(C30,0)</f>
        <v>86</v>
      </c>
      <c r="I30" s="1" t="str">
        <f>IF(AND(G30=G29,G30=G28),"BUY",IF(AND(H30=H29,H30=H28),"SELL",""))</f>
        <v/>
      </c>
      <c r="J30" s="1">
        <f>IF(I30="BUY",E30,IF(I30="",J29,""))</f>
        <v>69.55</v>
      </c>
      <c r="K30" s="1" t="str">
        <f>IF(I30="SELL",E30,IF(I30="",K29,""))</f>
        <v/>
      </c>
      <c r="L30" s="5">
        <f>IF(J30&lt;&gt;"",(E30-J30)/J30,"")</f>
        <v>0.21063982746225746</v>
      </c>
      <c r="M30" s="5" t="str">
        <f>IF(K30&lt;&gt;"",(K30-E30)/K30,"")</f>
        <v/>
      </c>
    </row>
    <row r="31" spans="1:13" x14ac:dyDescent="0.25">
      <c r="A31" s="2">
        <v>42459</v>
      </c>
      <c r="B31" s="3">
        <v>85.5</v>
      </c>
      <c r="C31" s="3">
        <v>89.3</v>
      </c>
      <c r="D31" s="3">
        <v>85.25</v>
      </c>
      <c r="E31" s="3">
        <v>87.8</v>
      </c>
      <c r="F31" s="4">
        <v>15758559</v>
      </c>
      <c r="G31" s="1">
        <f>ROUND(D31,0)</f>
        <v>85</v>
      </c>
      <c r="H31" s="1">
        <f>ROUND(C31,0)</f>
        <v>89</v>
      </c>
      <c r="I31" s="1" t="str">
        <f>IF(AND(G31=G30,G31=G29),"BUY",IF(AND(H31=H30,H31=H29),"SELL",""))</f>
        <v/>
      </c>
      <c r="J31" s="1">
        <f>IF(I31="BUY",E31,IF(I31="",J30,""))</f>
        <v>69.55</v>
      </c>
      <c r="K31" s="1" t="str">
        <f>IF(I31="SELL",E31,IF(I31="",K30,""))</f>
        <v/>
      </c>
      <c r="L31" s="5">
        <f>IF(J31&lt;&gt;"",(E31-J31)/J31,"")</f>
        <v>0.26240115025161753</v>
      </c>
      <c r="M31" s="5" t="str">
        <f>IF(K31&lt;&gt;"",(K31-E31)/K31,"")</f>
        <v/>
      </c>
    </row>
    <row r="32" spans="1:13" x14ac:dyDescent="0.25">
      <c r="A32" s="2">
        <v>42460</v>
      </c>
      <c r="B32" s="3">
        <v>87.85</v>
      </c>
      <c r="C32" s="3">
        <v>89</v>
      </c>
      <c r="D32" s="3">
        <v>86.5</v>
      </c>
      <c r="E32" s="3">
        <v>88.2</v>
      </c>
      <c r="F32" s="4">
        <v>16963906</v>
      </c>
      <c r="G32" s="1">
        <f>ROUND(D32,0)</f>
        <v>87</v>
      </c>
      <c r="H32" s="1">
        <f>ROUND(C32,0)</f>
        <v>89</v>
      </c>
      <c r="I32" s="1" t="str">
        <f>IF(AND(G32=G31,G32=G30),"BUY",IF(AND(H32=H31,H32=H30),"SELL",""))</f>
        <v/>
      </c>
      <c r="J32" s="1">
        <f>IF(I32="BUY",E32,IF(I32="",J31,""))</f>
        <v>69.55</v>
      </c>
      <c r="K32" s="1" t="str">
        <f>IF(I32="SELL",E32,IF(I32="",K31,""))</f>
        <v/>
      </c>
      <c r="L32" s="5">
        <f>IF(J32&lt;&gt;"",(E32-J32)/J32,"")</f>
        <v>0.2681524083393243</v>
      </c>
      <c r="M32" s="5" t="str">
        <f>IF(K32&lt;&gt;"",(K32-E32)/K32,"")</f>
        <v/>
      </c>
    </row>
    <row r="33" spans="1:13" x14ac:dyDescent="0.25">
      <c r="A33" s="2">
        <v>42461</v>
      </c>
      <c r="B33" s="3">
        <v>87.5</v>
      </c>
      <c r="C33" s="3">
        <v>87.65</v>
      </c>
      <c r="D33" s="3">
        <v>86.05</v>
      </c>
      <c r="E33" s="3">
        <v>86.35</v>
      </c>
      <c r="F33" s="4">
        <v>8139439</v>
      </c>
      <c r="G33" s="1">
        <f>ROUND(D33,0)</f>
        <v>86</v>
      </c>
      <c r="H33" s="1">
        <f>ROUND(C33,0)</f>
        <v>88</v>
      </c>
      <c r="I33" s="1" t="str">
        <f>IF(AND(G33=G32,G33=G31),"BUY",IF(AND(H33=H32,H33=H31),"SELL",""))</f>
        <v/>
      </c>
      <c r="J33" s="1">
        <f>IF(I33="BUY",E33,IF(I33="",J32,""))</f>
        <v>69.55</v>
      </c>
      <c r="K33" s="1" t="str">
        <f>IF(I33="SELL",E33,IF(I33="",K32,""))</f>
        <v/>
      </c>
      <c r="L33" s="5">
        <f>IF(J33&lt;&gt;"",(E33-J33)/J33,"")</f>
        <v>0.24155283968368077</v>
      </c>
      <c r="M33" s="5" t="str">
        <f>IF(K33&lt;&gt;"",(K33-E33)/K33,"")</f>
        <v/>
      </c>
    </row>
  </sheetData>
  <sortState ref="A4:F33">
    <sortCondition ref="A4:A3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IDEA</vt:lpstr>
      <vt:lpstr>TATAPOWER</vt:lpstr>
      <vt:lpstr>HINDALCO</vt:lpstr>
    </vt:vector>
  </TitlesOfParts>
  <Company>Citrix Systems,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srvdsk</dc:creator>
  <cp:lastModifiedBy>srvdsk</cp:lastModifiedBy>
  <dcterms:created xsi:type="dcterms:W3CDTF">2016-04-02T07:20:08Z</dcterms:created>
  <dcterms:modified xsi:type="dcterms:W3CDTF">2016-04-02T11:26:50Z</dcterms:modified>
</cp:coreProperties>
</file>