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80001_{325B01F3-6F35-4D8C-92DF-D9488C66CA4D}" xr6:coauthVersionLast="34" xr6:coauthVersionMax="34" xr10:uidLastSave="{00000000-0000-0000-0000-000000000000}"/>
  <bookViews>
    <workbookView xWindow="0" yWindow="0" windowWidth="25600" windowHeight="10233" xr2:uid="{00000000-000D-0000-FFFF-FFFF00000000}"/>
  </bookViews>
  <sheets>
    <sheet name="Intraday Trading System" sheetId="1" r:id="rId1"/>
  </sheets>
  <definedNames>
    <definedName name="niftyStockWatch" localSheetId="0">'Intraday Trading System'!$E$1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D52" i="1" s="1"/>
  <c r="B53" i="1"/>
  <c r="D53" i="1" s="1"/>
  <c r="B54" i="1"/>
  <c r="D54" i="1" s="1"/>
  <c r="B6" i="1"/>
  <c r="B7" i="1"/>
  <c r="D7" i="1" s="1"/>
  <c r="B8" i="1"/>
  <c r="B9" i="1"/>
  <c r="B10" i="1"/>
  <c r="D10" i="1" s="1"/>
  <c r="B11" i="1"/>
  <c r="B12" i="1"/>
  <c r="D12" i="1" s="1"/>
  <c r="B13" i="1"/>
  <c r="D13" i="1" s="1"/>
  <c r="B14" i="1"/>
  <c r="D14" i="1" s="1"/>
  <c r="B15" i="1"/>
  <c r="B16" i="1"/>
  <c r="B17" i="1"/>
  <c r="D17" i="1" s="1"/>
  <c r="B18" i="1"/>
  <c r="B19" i="1"/>
  <c r="D19" i="1" s="1"/>
  <c r="B20" i="1"/>
  <c r="D20" i="1" s="1"/>
  <c r="B21" i="1"/>
  <c r="D21" i="1" s="1"/>
  <c r="B22" i="1"/>
  <c r="D22" i="1" s="1"/>
  <c r="B23" i="1"/>
  <c r="B24" i="1"/>
  <c r="B25" i="1"/>
  <c r="D25" i="1" s="1"/>
  <c r="B26" i="1"/>
  <c r="D26" i="1" s="1"/>
  <c r="B27" i="1"/>
  <c r="D27" i="1" s="1"/>
  <c r="B28" i="1"/>
  <c r="D28" i="1" s="1"/>
  <c r="B29" i="1"/>
  <c r="D29" i="1" s="1"/>
  <c r="B30" i="1"/>
  <c r="D30" i="1" s="1"/>
  <c r="B31" i="1"/>
  <c r="B32" i="1"/>
  <c r="D32" i="1" s="1"/>
  <c r="B33" i="1"/>
  <c r="D33" i="1" s="1"/>
  <c r="B34" i="1"/>
  <c r="D34" i="1" s="1"/>
  <c r="B35" i="1"/>
  <c r="D35" i="1" s="1"/>
  <c r="B36" i="1"/>
  <c r="D36" i="1" s="1"/>
  <c r="B37" i="1"/>
  <c r="D37" i="1" s="1"/>
  <c r="B38" i="1"/>
  <c r="D38" i="1" s="1"/>
  <c r="B39" i="1"/>
  <c r="B40" i="1"/>
  <c r="D40" i="1" s="1"/>
  <c r="B41" i="1"/>
  <c r="D41" i="1" s="1"/>
  <c r="B42" i="1"/>
  <c r="D42" i="1" s="1"/>
  <c r="B43" i="1"/>
  <c r="D43" i="1" s="1"/>
  <c r="B44" i="1"/>
  <c r="D44" i="1" s="1"/>
  <c r="B45" i="1"/>
  <c r="D45" i="1" s="1"/>
  <c r="B46" i="1"/>
  <c r="D46" i="1" s="1"/>
  <c r="B47" i="1"/>
  <c r="B48" i="1"/>
  <c r="D48" i="1" s="1"/>
  <c r="B49" i="1"/>
  <c r="D49" i="1" s="1"/>
  <c r="B50" i="1"/>
  <c r="D50" i="1" s="1"/>
  <c r="B51" i="1"/>
  <c r="D51" i="1" s="1"/>
  <c r="B5" i="1"/>
  <c r="D8" i="1"/>
  <c r="D9" i="1"/>
  <c r="D11" i="1"/>
  <c r="D15" i="1"/>
  <c r="D16" i="1"/>
  <c r="D18" i="1"/>
  <c r="D23" i="1"/>
  <c r="D24" i="1"/>
  <c r="D31" i="1"/>
  <c r="D39" i="1"/>
  <c r="D47" i="1"/>
  <c r="G54" i="1" l="1"/>
  <c r="G53" i="1"/>
  <c r="G52" i="1"/>
  <c r="F54" i="1"/>
  <c r="F53" i="1"/>
  <c r="F52" i="1"/>
  <c r="E54" i="1"/>
  <c r="E53" i="1"/>
  <c r="E52" i="1"/>
  <c r="G7" i="1"/>
  <c r="F7" i="1"/>
  <c r="E7" i="1"/>
  <c r="E49" i="1"/>
  <c r="E50" i="1"/>
  <c r="E51" i="1"/>
  <c r="H54" i="1" l="1"/>
  <c r="K54" i="1"/>
  <c r="I54" i="1"/>
  <c r="J54" i="1"/>
  <c r="H53" i="1"/>
  <c r="K53" i="1"/>
  <c r="I53" i="1"/>
  <c r="J53" i="1"/>
  <c r="H52" i="1"/>
  <c r="K52" i="1"/>
  <c r="I52" i="1"/>
  <c r="J52" i="1"/>
  <c r="I7" i="1"/>
  <c r="H7" i="1"/>
  <c r="F50" i="1"/>
  <c r="G49" i="1"/>
  <c r="F51" i="1"/>
  <c r="F49" i="1"/>
  <c r="G50" i="1"/>
  <c r="G51" i="1"/>
  <c r="H49" i="1" l="1"/>
  <c r="K50" i="1"/>
  <c r="J51" i="1"/>
  <c r="K51" i="1"/>
  <c r="I51" i="1"/>
  <c r="H51" i="1"/>
  <c r="H50" i="1"/>
  <c r="I49" i="1"/>
  <c r="K49" i="1" s="1"/>
  <c r="I50" i="1"/>
  <c r="J50" i="1"/>
  <c r="J49" i="1"/>
  <c r="G48" i="1" l="1"/>
  <c r="G47" i="1"/>
  <c r="E46" i="1"/>
  <c r="G44" i="1"/>
  <c r="G43" i="1"/>
  <c r="E42" i="1"/>
  <c r="G41" i="1"/>
  <c r="G40" i="1"/>
  <c r="G39" i="1"/>
  <c r="E38" i="1"/>
  <c r="G37" i="1"/>
  <c r="G36" i="1"/>
  <c r="G35" i="1"/>
  <c r="E34" i="1"/>
  <c r="G32" i="1"/>
  <c r="G31" i="1"/>
  <c r="E30" i="1"/>
  <c r="G28" i="1"/>
  <c r="E27" i="1"/>
  <c r="G26" i="1"/>
  <c r="G25" i="1"/>
  <c r="G24" i="1"/>
  <c r="E23" i="1"/>
  <c r="G21" i="1"/>
  <c r="G20" i="1"/>
  <c r="G18" i="1"/>
  <c r="G17" i="1"/>
  <c r="G15" i="1"/>
  <c r="G14" i="1"/>
  <c r="G13" i="1"/>
  <c r="E12" i="1"/>
  <c r="F11" i="1"/>
  <c r="G10" i="1"/>
  <c r="G9" i="1"/>
  <c r="G8" i="1"/>
  <c r="G6" i="1"/>
  <c r="D5" i="1" l="1"/>
  <c r="E5" i="1"/>
  <c r="F5" i="1"/>
  <c r="G5" i="1"/>
  <c r="F34" i="1"/>
  <c r="E13" i="1"/>
  <c r="F13" i="1"/>
  <c r="E21" i="1"/>
  <c r="E31" i="1"/>
  <c r="F35" i="1"/>
  <c r="D6" i="1"/>
  <c r="G12" i="1"/>
  <c r="E6" i="1"/>
  <c r="E10" i="1"/>
  <c r="E11" i="1"/>
  <c r="F10" i="1"/>
  <c r="G11" i="1"/>
  <c r="E14" i="1"/>
  <c r="E20" i="1"/>
  <c r="F31" i="1"/>
  <c r="F20" i="1"/>
  <c r="F8" i="1"/>
  <c r="F17" i="1"/>
  <c r="E35" i="1"/>
  <c r="E36" i="1"/>
  <c r="F38" i="1"/>
  <c r="F39" i="1"/>
  <c r="E40" i="1"/>
  <c r="F42" i="1"/>
  <c r="F43" i="1"/>
  <c r="E44" i="1"/>
  <c r="E24" i="1"/>
  <c r="E28" i="1"/>
  <c r="F30" i="1"/>
  <c r="E32" i="1"/>
  <c r="E47" i="1"/>
  <c r="E8" i="1"/>
  <c r="E17" i="1"/>
  <c r="E18" i="1"/>
  <c r="F23" i="1"/>
  <c r="F24" i="1"/>
  <c r="E25" i="1"/>
  <c r="F27" i="1"/>
  <c r="F28" i="1"/>
  <c r="E39" i="1"/>
  <c r="E43" i="1"/>
  <c r="F46" i="1"/>
  <c r="F47" i="1"/>
  <c r="E48" i="1"/>
  <c r="F33" i="1"/>
  <c r="E33" i="1"/>
  <c r="E9" i="1"/>
  <c r="E19" i="1"/>
  <c r="F22" i="1"/>
  <c r="E22" i="1"/>
  <c r="F29" i="1"/>
  <c r="E29" i="1"/>
  <c r="G33" i="1"/>
  <c r="F45" i="1"/>
  <c r="E45" i="1"/>
  <c r="E16" i="1"/>
  <c r="F16" i="1"/>
  <c r="F6" i="1"/>
  <c r="F9" i="1"/>
  <c r="G16" i="1"/>
  <c r="F19" i="1"/>
  <c r="F26" i="1"/>
  <c r="E26" i="1"/>
  <c r="G29" i="1"/>
  <c r="F41" i="1"/>
  <c r="E41" i="1"/>
  <c r="G45" i="1"/>
  <c r="F12" i="1"/>
  <c r="F15" i="1"/>
  <c r="E15" i="1"/>
  <c r="G19" i="1"/>
  <c r="G22" i="1"/>
  <c r="F37" i="1"/>
  <c r="E37" i="1"/>
  <c r="G23" i="1"/>
  <c r="G27" i="1"/>
  <c r="G30" i="1"/>
  <c r="G34" i="1"/>
  <c r="G38" i="1"/>
  <c r="G42" i="1"/>
  <c r="G46" i="1"/>
  <c r="F14" i="1"/>
  <c r="F18" i="1"/>
  <c r="F21" i="1"/>
  <c r="F25" i="1"/>
  <c r="F32" i="1"/>
  <c r="F36" i="1"/>
  <c r="F40" i="1"/>
  <c r="F44" i="1"/>
  <c r="F48" i="1"/>
  <c r="I46" i="1" l="1"/>
  <c r="K5" i="1"/>
  <c r="H5" i="1"/>
  <c r="I5" i="1"/>
  <c r="J5" i="1"/>
  <c r="K34" i="1"/>
  <c r="K46" i="1"/>
  <c r="K23" i="1"/>
  <c r="K31" i="1"/>
  <c r="K8" i="1"/>
  <c r="K21" i="1"/>
  <c r="K19" i="1"/>
  <c r="K24" i="1"/>
  <c r="K13" i="1"/>
  <c r="J12" i="1"/>
  <c r="J39" i="1"/>
  <c r="J17" i="1"/>
  <c r="J43" i="1"/>
  <c r="J11" i="1"/>
  <c r="J33" i="1"/>
  <c r="J48" i="1"/>
  <c r="J25" i="1"/>
  <c r="J40" i="1"/>
  <c r="J7" i="1"/>
  <c r="J27" i="1"/>
  <c r="J30" i="1"/>
  <c r="J42" i="1"/>
  <c r="J34" i="1"/>
  <c r="J46" i="1"/>
  <c r="J23" i="1"/>
  <c r="J35" i="1"/>
  <c r="J20" i="1"/>
  <c r="J31" i="1"/>
  <c r="J38" i="1"/>
  <c r="J45" i="1"/>
  <c r="J29" i="1"/>
  <c r="J18" i="1"/>
  <c r="J8" i="1"/>
  <c r="J28" i="1"/>
  <c r="J44" i="1"/>
  <c r="J14" i="1"/>
  <c r="J21" i="1"/>
  <c r="J37" i="1"/>
  <c r="J15" i="1"/>
  <c r="J41" i="1"/>
  <c r="J26" i="1"/>
  <c r="J19" i="1"/>
  <c r="J32" i="1"/>
  <c r="J10" i="1"/>
  <c r="J16" i="1"/>
  <c r="J22" i="1"/>
  <c r="J9" i="1"/>
  <c r="J47" i="1"/>
  <c r="J24" i="1"/>
  <c r="J36" i="1"/>
  <c r="J6" i="1"/>
  <c r="J13" i="1"/>
  <c r="H43" i="1"/>
  <c r="I35" i="1"/>
  <c r="K35" i="1" s="1"/>
  <c r="H11" i="1"/>
  <c r="H31" i="1"/>
  <c r="H39" i="1"/>
  <c r="H35" i="1"/>
  <c r="H48" i="1"/>
  <c r="H40" i="1"/>
  <c r="H32" i="1"/>
  <c r="H25" i="1"/>
  <c r="H6" i="1"/>
  <c r="I39" i="1"/>
  <c r="K39" i="1" s="1"/>
  <c r="I8" i="1"/>
  <c r="H10" i="1"/>
  <c r="I13" i="1"/>
  <c r="H34" i="1"/>
  <c r="I30" i="1"/>
  <c r="K30" i="1" s="1"/>
  <c r="H47" i="1"/>
  <c r="H24" i="1"/>
  <c r="H8" i="1"/>
  <c r="H28" i="1"/>
  <c r="I20" i="1"/>
  <c r="K20" i="1" s="1"/>
  <c r="H36" i="1"/>
  <c r="I10" i="1"/>
  <c r="K10" i="1" s="1"/>
  <c r="I31" i="1"/>
  <c r="I12" i="1"/>
  <c r="K12" i="1" s="1"/>
  <c r="H44" i="1"/>
  <c r="I11" i="1"/>
  <c r="K11" i="1" s="1"/>
  <c r="H42" i="1"/>
  <c r="I27" i="1"/>
  <c r="K27" i="1" s="1"/>
  <c r="H18" i="1"/>
  <c r="K7" i="1"/>
  <c r="H20" i="1"/>
  <c r="I17" i="1"/>
  <c r="K17" i="1" s="1"/>
  <c r="I47" i="1"/>
  <c r="K47" i="1" s="1"/>
  <c r="I24" i="1"/>
  <c r="H13" i="1"/>
  <c r="H17" i="1"/>
  <c r="I43" i="1"/>
  <c r="K43" i="1" s="1"/>
  <c r="I28" i="1"/>
  <c r="K28" i="1" s="1"/>
  <c r="I37" i="1"/>
  <c r="K37" i="1" s="1"/>
  <c r="H37" i="1"/>
  <c r="H23" i="1"/>
  <c r="I42" i="1"/>
  <c r="K42" i="1" s="1"/>
  <c r="H27" i="1"/>
  <c r="I33" i="1"/>
  <c r="K33" i="1" s="1"/>
  <c r="H33" i="1"/>
  <c r="I48" i="1"/>
  <c r="K48" i="1" s="1"/>
  <c r="I40" i="1"/>
  <c r="K40" i="1" s="1"/>
  <c r="I32" i="1"/>
  <c r="K32" i="1" s="1"/>
  <c r="I25" i="1"/>
  <c r="K25" i="1" s="1"/>
  <c r="I15" i="1"/>
  <c r="K15" i="1" s="1"/>
  <c r="H15" i="1"/>
  <c r="H38" i="1"/>
  <c r="I23" i="1"/>
  <c r="I14" i="1"/>
  <c r="K14" i="1" s="1"/>
  <c r="I16" i="1"/>
  <c r="K16" i="1" s="1"/>
  <c r="H16" i="1"/>
  <c r="I45" i="1"/>
  <c r="K45" i="1" s="1"/>
  <c r="H45" i="1"/>
  <c r="I19" i="1"/>
  <c r="H19" i="1"/>
  <c r="I38" i="1"/>
  <c r="K38" i="1" s="1"/>
  <c r="I26" i="1"/>
  <c r="K26" i="1" s="1"/>
  <c r="H26" i="1"/>
  <c r="H12" i="1"/>
  <c r="I29" i="1"/>
  <c r="K29" i="1" s="1"/>
  <c r="H29" i="1"/>
  <c r="I22" i="1"/>
  <c r="K22" i="1" s="1"/>
  <c r="H22" i="1"/>
  <c r="H46" i="1"/>
  <c r="H30" i="1"/>
  <c r="I6" i="1"/>
  <c r="K6" i="1" s="1"/>
  <c r="H21" i="1"/>
  <c r="I21" i="1"/>
  <c r="I44" i="1"/>
  <c r="K44" i="1" s="1"/>
  <c r="I36" i="1"/>
  <c r="K36" i="1" s="1"/>
  <c r="I34" i="1"/>
  <c r="I18" i="1"/>
  <c r="K18" i="1" s="1"/>
  <c r="I41" i="1"/>
  <c r="K41" i="1" s="1"/>
  <c r="H41" i="1"/>
  <c r="H14" i="1"/>
  <c r="H9" i="1"/>
  <c r="I9" i="1"/>
  <c r="K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interval="1" name="Connection" type="4" refreshedVersion="6" background="1" refreshOnLoad="1" saveData="1">
    <webPr sourceData="1" parsePre="1" consecutive="1" xl2000="1" url="http://www.nseindia.com/live_market/dynaContent/live_watch/stock_watch/niftyStockWatch.json" htmlTables="1"/>
  </connection>
</connections>
</file>

<file path=xl/sharedStrings.xml><?xml version="1.0" encoding="utf-8"?>
<sst xmlns="http://schemas.openxmlformats.org/spreadsheetml/2006/main" count="62" uniqueCount="62">
  <si>
    <t>Web Data</t>
  </si>
  <si>
    <t>JSON Keys</t>
  </si>
  <si>
    <t>SYMBOL</t>
  </si>
  <si>
    <t>open</t>
  </si>
  <si>
    <t>high</t>
  </si>
  <si>
    <t>low</t>
  </si>
  <si>
    <t>ltP</t>
  </si>
  <si>
    <t>Position</t>
  </si>
  <si>
    <t>Price</t>
  </si>
  <si>
    <t>Stop Loss</t>
  </si>
  <si>
    <t>ASIANPAINT</t>
  </si>
  <si>
    <t>AXISBANK</t>
  </si>
  <si>
    <t>BAJAJ-AUTO</t>
  </si>
  <si>
    <t>BHARTIARTL</t>
  </si>
  <si>
    <t>BPCL</t>
  </si>
  <si>
    <t>CIPLA</t>
  </si>
  <si>
    <t>COALINDIA</t>
  </si>
  <si>
    <t>DRREDDY</t>
  </si>
  <si>
    <t>GAIL</t>
  </si>
  <si>
    <t>HCLTECH</t>
  </si>
  <si>
    <t>HDFCBANK</t>
  </si>
  <si>
    <t>HEROMOTOCO</t>
  </si>
  <si>
    <t>HINDALCO</t>
  </si>
  <si>
    <t>HINDUNILVR</t>
  </si>
  <si>
    <t>ICICIBANK</t>
  </si>
  <si>
    <t>INDUSINDBK</t>
  </si>
  <si>
    <t>INFY</t>
  </si>
  <si>
    <t>KOTAKBANK</t>
  </si>
  <si>
    <t>LT</t>
  </si>
  <si>
    <t>LUPIN</t>
  </si>
  <si>
    <t>M&amp;M</t>
  </si>
  <si>
    <t>MARUTI</t>
  </si>
  <si>
    <t>NTPC</t>
  </si>
  <si>
    <t>ONGC</t>
  </si>
  <si>
    <t>POWERGRID</t>
  </si>
  <si>
    <t>RELIANCE</t>
  </si>
  <si>
    <t>SBIN</t>
  </si>
  <si>
    <t>SUNPHARMA</t>
  </si>
  <si>
    <t>TATAMOTORS</t>
  </si>
  <si>
    <t>TATASTEEL</t>
  </si>
  <si>
    <t>TCS</t>
  </si>
  <si>
    <t>TECHM</t>
  </si>
  <si>
    <t>ULTRACEMCO</t>
  </si>
  <si>
    <t>VEDL</t>
  </si>
  <si>
    <t>WIPRO</t>
  </si>
  <si>
    <t>YESBANK</t>
  </si>
  <si>
    <t>ZEEL</t>
  </si>
  <si>
    <t>Profit/Loss at EOD</t>
  </si>
  <si>
    <t>ADANIPORTS</t>
  </si>
  <si>
    <t>EICHERMOT</t>
  </si>
  <si>
    <t>IBULHSGFIN</t>
  </si>
  <si>
    <t>INFRATEL</t>
  </si>
  <si>
    <t>IOC</t>
  </si>
  <si>
    <t>BAJFINANCE</t>
  </si>
  <si>
    <t>HINDPETRO</t>
  </si>
  <si>
    <t>ITC</t>
  </si>
  <si>
    <t>UPL</t>
  </si>
  <si>
    <t xml:space="preserve">{"declines":28,"data":[{"symbol":"AXISBANK","open":"575.20","high":"604.00","low":"575.20","ltP":"595.90","ptsC":"21.15","per":"3.68","trdVol":"226.29","trdVolM":"22.63","ntP":"1,342.28","mVal":"13.42","wkhi":"627.60","wklo":"447.50","wkhicm_adj":"493.20","wklocm_adj":"216.52","xDt":"31-MAY-2018","cAct":"ANNUAL GENERAL MEETING","previousClose":"574.75","dayEndClose":"596.8","iislPtsChange":"22.05","iislPercChange":"3.84","yPC":"17.77","mPC":"15.76"},{"symbol":"SBIN","open":"300.60","high":"311.35","low":"300.60","ltP":"308.90","ptsC":"9.65","per":"3.22","trdVol":"315.77","trdVolM":"31.58","ntP":"971.05","mVal":"9.71","wkhi":"351.30","wklo":"232.35","wkhicm_adj":"326.95","wklocm_adj":"145.51","xDt":"15-JUN-2018","cAct":"ANNUAL GENERAL MEETING\/ CHANGE IN REGISTRAR AND TRANSFER AGENT","previousClose":"299.25","dayEndClose":"308.5","iislPtsChange":"9.25","iislPercChange":"3.09","yPC":"2.78","mPC":"19.98"},{"symbol":"ICICIBANK","open":"306.95","high":"318.00","low":"306.80","ltP":"314.50","ptsC":"9.50","per":"3.11","trdVol":"258.50","trdVolM":"25.85","ntP":"813.19","mVal":"8.13","wkhi":"365.70","wklo":"255.00","wkhicm_adj":"1,779.00","wklocm_adj":"943.60","xDt":"31-DEC-2999","cAct":"-","previousClose":"305.00","dayEndClose":"315.1","iislPtsChange":"10.10","iislPercChange":"3.31","yPC":"6.36","mPC":"15.10"},{"symbol":"BHARTIARTL","open":"374.85","high":"387.70","low":"374.70","ltP":"384.55","ptsC":"10.05","per":"2.68","trdVol":"36.41","trdVolM":"3.64","ntP":"139.15","mVal":"1.39","wkhi":"564.80","wklo":"331.00","wkhicm_adj":"420.00","wklocm_adj":"281.90","xDt":"02-AUG-2018","cAct":"ANNUAL GENERAL MEETING\/DIVIDEND RS 2.50 PER SHARE","previousClose":"374.50","dayEndClose":"385.75","iislPtsChange":"11.25","iislPercChange":"3.00","yPC":"-9.35","mPC":"4.67"},{"symbol":"UPL","open":"640.10","high":"661.90","low":"640.10","ltP":"656.10","ptsC":"15.05","per":"2.35","trdVol":"23.89","trdVolM":"2.39","ntP":"156.89","mVal":"1.57","wkhi":"896.95","wklo":"537.25","wkhicm_adj":"388.70","wklocm_adj":"161.10","xDt":"31-DEC-2999","cAct":"-","previousClose":"641.05","dayEndClose":"656.1","iislPtsChange":"15.05","iislPercChange":"2.35","yPC":"-25.51","mPC":"5.11"},{"symbol":"HINDALCO","open":"212.60","high":"216.80","low":"210.30","ltP":"216.40","ptsC":"4.80","per":"2.27","trdVol":"103.75","trdVolM":"10.38","ntP":"222.34","mVal":"2.22","wkhi":"284.00","wklo":"192.35","wkhicm_adj":"198.90","wklocm_adj":"96.70","xDt":"31-DEC-2999","cAct":"-","previousClose":"211.60","dayEndClose":"216.1","iislPtsChange":"4.50","iislPercChange":"2.13","yPC":"-2.06","mPC":"-3.44"},{"symbol":"HEROMOTOCO","open":"3,279.00","high":"3,309.00","low":"3,251.05","ltP":"3,304.00","ptsC":"53.45","per":"1.64","trdVol":"3.38","trdVolM":"0.34","ntP":"111.08","mVal":"1.11","wkhi":"4,091.95","wklo":"3,033.75","wkhicm_adj":"3,269.95","wklocm_adj":"1,907.10","xDt":"11-JUL-2018","cAct":"ANNUAL GENERAL MEETING \/ DIVIDEND- RS 40 PER SHARE","previousClose":"3,250.55","dayEndClose":"3297.1","iislPtsChange":"46.55","iislPercChange":"1.43","yPC":"-13.92","mPC":"-4.48"},{"symbol":"COALINDIA","open":"278.85","high":"285.60","low":"278.25","ltP":"283.45","ptsC":"4.20","per":"1.50","trdVol":"34.85","trdVolM":"3.48","ntP":"98.65","mVal":"0.99","wkhi":"316.95","wklo":"233.70","wkhicm_adj":"423.70","wklocm_adj":"240.30","xDt":"31-DEC-2999","cAct":"-","previousClose":"279.25","dayEndClose":"283.15","iislPtsChange":"3.90","iislPercChange":"1.40","yPC":"17.25","mPC":"7.23"},{"symbol":"RELIANCE","open":"1,176.70","high":"1,196.00","low":"1,175.35","ltP":"1,194.45","ptsC":"17.50","per":"1.49","trdVol":"40.16","trdVolM":"4.02","ntP":"477.49","mVal":"4.77","wkhi":"1,202.90","wklo":"765.00","wkhicm_adj":"1,145.25","wklocm_adj":"793.10","xDt":"27-JUN-2018","cAct":"DIVIDEND- RS 6 PER SHARE","previousClose":"1,176.95","dayEndClose":"1192.6","iislPtsChange":"15.65","iislPercChange":"1.33","yPC":"44.77","mPC":"20.64"},{"symbol":"M&amp;M","open":"921.95","high":"935.80","low":"920.55","ltP":"934.00","ptsC":"13.35","per":"1.45","trdVol":"17.02","trdVolM":"1.70","ntP":"158.11","mVal":"1.58","wkhi":"943.40","wklo":"612.00","wkhicm_adj":"1,433.70","wklocm_adj":"846.60","xDt":"12-JUL-2018","cAct":"ANNUAL GENERAL MEETING\/DIVIDEND- RS 7.50 PER SHARE","previousClose":"920.65","dayEndClose":"932.4","iislPtsChange":"11.75","iislPercChange":"1.28","yPC":"-34.06","mPC":"3.77"},{"symbol":"ONGC","open":"167.10","high":"169.70","low":"166.80","ltP":"169.10","ptsC":"2.30","per":"1.38","trdVol":"51.60","trdVolM":"5.16","ntP":"86.88","mVal":"0.87","wkhi":"212.85","wklo":"151.80","wkhicm_adj":"471.85","wklocm_adj":"264.15","xDt":"31-DEC-2999","cAct":"-","previousClose":"166.80","dayEndClose":"169.25","iislPtsChange":"2.45","iislPercChange":"1.47","yPC":"2.05","mPC":"8.40"},{"symbol":"YESBANK","open":"374.00","high":"380.70","low":"373.45","ltP":"377.35","ptsC":"4.15","per":"1.11","trdVol":"120.18","trdVolM":"12.02","ntP":"453.83","mVal":"4.54","wkhi":"394.35","wklo":"285.00","wkhicm_adj":"719.90","wklocm_adj":"291.40","xDt":"04-JUN-2018","cAct":"ANNUAL GENERAL MEETING \/ DIVIDEND- RS 2.7 PER SHARE","previousClose":"373.20","dayEndClose":"377.9","iislPtsChange":"4.70","iislPercChange":"1.26","yPC":"5.67","mPC":"12.46"},{"symbol":"MARUTI","open":"9,247.50","high":"9,300.00","low":"9,200.00","ltP":"9,287.00","ptsC":"100.00","per":"1.09","trdVol":"2.38","trdVolM":"0.24","ntP":"220.36","mVal":"2.20","wkhi":"9,996.40","wklo":"7,380.00","wkhicm_adj":"3,432.00","wklocm_adj":"1,540.40","xDt":"31-DEC-2999","cAct":"-","previousClose":"9,187.00","dayEndClose":"9286.4","iislPtsChange":"99.40","iislPercChange":"1.08","yPC":"20.03","mPC":"0.72"},{"symbol":"VEDL","open":"224.50","high":"225.45","low":"221.70","ltP":"224.25","ptsC":"1.85","per":"0.83","trdVol":"63.48","trdVolM":"6.35","ntP":"142.15","mVal":"1.42","wkhi":"355.70","wklo":"200.65","wkhicm_adj":"318.30","wklocm_adj":"168.85","xDt":"31-DEC-2999","cAct":"-","previousClose":"222.40","dayEndClose":"224.35","iislPtsChange":"1.95","iislPercChange":"0.88","yPC":"-19.90","mPC":"-1.67"},{"symbol":"HINDPETRO","open":"292.60","high":"295.85","low":"290.50","ltP":"294.35","ptsC":"1.75","per":"0.60","trdVol":"25.22","trdVolM":"2.52","ntP":"73.95","mVal":"0.74","wkhi":"492.80","wklo":"250.60","wkhicm_adj":"627.80","wklocm_adj":"205.05","xDt":"28-JUN-2018","cAct":"DIVIDEND- RS 2.50 PER SHARE","previousClose":"292.60","dayEndClose":"294.1","iislPtsChange":"1.50","iislPercChange":"0.51","yPC":"-25.82","mPC":"16.67"},{"symbol":"TECHM","open":"662.75","high":"672.95","low":"662.75","ltP":"666.10","ptsC":"3.35","per":"0.51","trdVol":"22.27","trdVolM":"2.23","ntP":"148.82","mVal":"1.49","wkhi":"729.50","wklo":"392.80","wkhicm_adj":"2,734.00","wklocm_adj":"1,662.00","xDt":"26-JUL-2018","cAct":"ANNUAL GENERAL MEETING\/DIVIDEND- RS 14 PER SHARE","previousClose":"662.75","dayEndClose":"667.1","iislPtsChange":"4.35","iislPercChange":"0.66","yPC":"63.60","mPC":"1.77"},{"symbol":"BAJFINANCE","open":"2,693.90","high":"2,707.95","low":"2,666.45","ltP":"2,694.80","ptsC":"13.50","per":"0.50","trdVol":"6.23","trdVolM":"0.62","ntP":"167.19","mVal":"1.67","wkhi":"2,797.00","wklo":"1,511.20","wkhicm_adj":"3,385.00","wklocm_adj":"1,375.00","xDt":"05-JUL-2018","cAct":"ANNUAL GENERAL MEETING \/ DIVIDEND- RS 4 PER SHARE","previousClose":"2,681.30","dayEndClose":"2696.25","iislPtsChange":"14.95","iislPercChange":"0.56","yPC":"58.35","mPC":"15.59"},{"symbol":"ZEEL","open":"522.00","high":"527.95","low":"521.00","ltP":"522.80","ptsC":"2.20","per":"0.42","trdVol":"8.38","trdVolM":"0.84","ntP":"43.93","mVal":"0.44","wkhi":"619.00","wklo":"477.00","wkhicm_adj":"402.40","wklocm_adj":"251.80","xDt":"09-JUL-2018","cAct":"ANNUAL GENERAL MEETING \/ DIVIDEND- RS 2.90 PER SHARE","previousClose":"520.60","dayEndClose":"523.05","iislPtsChange":"2.45","iislPercChange":"0.47","yPC":"-3.18","mPC":"-3.58"},{"symbol":"NTPC","open":"156.90","high":"158.00","low":"156.00","ltP":"156.75","ptsC":"0.30","per":"0.19","trdVol":"19.96","trdVolM":"2.00","ntP":"31.31","mVal":"0.31","wkhi":"188.00","wklo":"149.50","wkhicm_adj":"168.90","wklocm_adj":"110.65","xDt":"31-DEC-2999","cAct":"-","previousClose":"156.45","dayEndClose":"156.75","iislPtsChange":"0.30","iislPercChange":"0.19","yPC":"-9.16","mPC":"2.52"},{"symbol":"EICHERMOT","open":"26,911.15","high":"27,300.00","low":"26,911.15","ltP":"27,040.00","ptsC":"44.30","per":"0.16","trdVol":"0.21","trdVolM":"0.02","ntP":"56.02","mVal":"0.56","wkhi":"33,480.00","wklo":"26,208.05","wkhicm_adj":"15,149.90","wklocm_adj":"4,401.10","xDt":"02-AUG-2018","cAct":"ANNUAL GENERAL MEETING \/ DIVIDEND- RS 110 PER SHARE","previousClose":"26,995.70","dayEndClose":"27037.5","iislPtsChange":"41.80","iislPercChange":"0.15","yPC":"-12.00","mPC":"-4.24"},{"symbol":"BAJAJ-AUTO","open":"2,696.00","high":"2,716.00","low":"2,675.20","ltP":"2,692.00","ptsC":"1.55","per":"0.06","trdVol":"3.52","trdVolM":"0.35","ntP":"95.06","mVal":"0.95","wkhi":"3,468.35","wklo":"2,605.00","wkhicm_adj":"2,695.00","wklocm_adj":"1,793.20","xDt":"05-JUL-2018","cAct":"ANNUAL GENERAL MEETING \/ DIVIDEND- RS 60 PER SHARE","previousClose":"2,690.45","dayEndClose":"2687.9","iislPtsChange":"-2.55","iislPercChange":"-0.09","yPC":"-5.02","mPC":"-9.64"},{"symbol":"ULTRACEMCO","open":"4,175.00","high":"4,210.00","low":"4,137.05","ltP":"4,170.00","ptsC":"2.25","per":"0.05","trdVol":"1.85","trdVolM":"0.18","ntP":"77.22","mVal":"0.77","wkhi":"4,599.90","wklo":"3,563.00","wkhicm_adj":"2,872.00","wklocm_adj":"1,634.00","xDt":"10-JUL-2018","cAct":"ANNUAL GENERAL MEETING\/DIVIDEND- RS 10.50 PER SHARE","previousClose":"4,167.75","dayEndClose":"4177.8","iislPtsChange":"10.05","iislPercChange":"0.24","yPC":"2.10","mPC":"10.01"},{"symbol":"INFY","open":"1,366.05","high":"1,375.00","low":"1,347.50","ltP":"1,364.00","ptsC":"-0.10","per":"-0.01","trdVol":"30.89","trdVolM":"3.09","ntP":"419.73","mVal":"4.20","wkhi":"1,393.80","wklo":"860.00","wkhicm_adj":"4,402.20","wklocm_adj":"2,880.00","xDt":"14-JUN-2018","cAct":"ANNUAL GENERAL MEETING\/ FINAL DIVIDEND RS 20.50 PER SHAR\/ SPECIAL DIVIDEND - RS 10 PER SHARE","previousClose":"1,364.10","dayEndClose":"1360.65","iislPtsChange":"-3.45","iislPercChange":"-0.25","yPC":"38.62","mPC":"1.40"},{"symbol":"BPCL","open":"400.00","high":"404.00","low":"399.45","ltP":"400.75","ptsC":"-0.20","per":"-0.05","trdVol":"17.41","trdVolM":"1.74","ntP":"69.91","mVal":"0.70","wkhi":"551.55","wklo":"359.55","wkhicm_adj":"785.00","wklocm_adj":"316.05","xDt":"31-DEC-2999","cAct":"-","previousClose":"400.95","dayEndClose":"401","iislPtsChange":"0.05","iislPercChange":"0.01","yPC":"-18.21","mPC":"8.94"},{"symbol":"HDFC","open":"1,999.00","high":"1,999.00","low":"1,965.05","ltP":"1,976.00","ptsC":"-1.50","per":"-0.08","trdVol":"22.19","trdVolM":"2.22","ntP":"439.29","mVal":"4.39","wkhi":"2,052.95","wklo":"1,638.00","wkhicm_adj":"1,177.80","wklocm_adj":"755.00","xDt":"19-JUL-2018","cAct":"DIVIDEND- RS 16.50 PER SHARE","previousClose":"1,977.50","dayEndClose":"1979.3","iislPtsChange":"1.80","iislPercChange":"0.09","yPC":"13.78","mPC":"2.78"},{"symbol":"LT","open":"1,294.00","high":"1,299.80","low":"1,285.80","ltP":"1,289.00","ptsC":"-1.00","per":"-0.08","trdVol":"8.42","trdVolM":"0.84","ntP":"108.82","mVal":"1.09","wkhi":"1,470.00","wklo":"1,113.05","wkhicm_adj":"1,776.60","wklocm_adj":"951.50","xDt":"31-DEC-2999","cAct":"-","previousClose":"1,290.00","dayEndClose":"1290.45","iislPtsChange":"0.45","iislPercChange":"0.03","yPC":"9.73","mPC":"2.34"},{"symbol":"POWERGRID","open":"191.85","high":"191.85","low":"188.65","ltP":"189.90","ptsC":"-0.30","per":"-0.16","trdVol":"27.81","trdVolM":"2.78","ntP":"52.83","mVal":"0.53","wkhi":"226.60","wklo":"174.10","wkhicm_adj":"150.90","wklocm_adj":"91.65","xDt":"31-DEC-2999","cAct":"-","previousClose":"190.20","dayEndClose":"189.45","iislPtsChange":"-0.75","iislPercChange":"-0.39","yPC":"-14.82","mPC":"3.77"},{"symbol":"BAJAJFINSV","open":"6,985.00","high":"6,995.00","low":"6,908.00","ltP":"6,930.00","ptsC":"-13.15","per":"-0.19","trdVol":"0.98","trdVolM":"0.10","ntP":"68.25","mVal":"0.68","wkhi":"7,173.20","wklo":"4,500.00","wkhicm_adj":"1,173.95","wklocm_adj":"658.35","xDt":"05-JUL-2018","cAct":"ANNUAL GENERAL MEETING \/ DIVIDEND- RS 1.75 PER SHARE","previousClose":"6,943.15","dayEndClose":"6919.05","iislPtsChange":"-24.10","iislPercChange":"-0.35","yPC":"35.48","mPC":"14.87"},{"symbol":"IOC","open":"169.90","high":"169.90","low":"167.20","ltP":"168.20","ptsC":"-0.35","per":"-0.21","trdVol":"32.79","trdVolM":"3.28","ntP":"55.16","mVal":"0.55","wkhi":"231.48","wklo":"150.00","wkhicm_adj":"411.20","wklocm_adj":"193.75","xDt":"31-DEC-2999","cAct":"-","previousClose":"168.55","dayEndClose":"168.15","iislPtsChange":"-0.40","iislPercChange":"-0.24","yPC":"-56.54","mPC":"8.34"},{"symbol":"TCS","open":"1,997.00","high":"1,998.95","low":"1,972.25","ltP":"1,975.05","ptsC":"-4.40","per":"-0.22","trdVol":"15.32","trdVolM":"1.53","ntP":"303.58","mVal":"3.04","wkhi":"3,674.80","wklo":"1,711.15","wkhicm_adj":"2,839.70","wklocm_adj":"1,970.00","xDt":"17-JUL-2018","cAct":"INTERIM DIVIDEND- RS 4 PER SHARE (PURPOSE REVISED)","previousClose":"1,979.45","dayEndClose":"1975.55","iislPtsChange":"-3.90","iislPercChange":"-0.20","yPC":"-20.66","mPC":"5.84"},{"symbol":"ADANIPORTS","open":"403.50","high":"406.40","low":"395.30","ltP":"398.20","ptsC":"-1.35","per":"-0.34","trdVol":"28.18","trdVolM":"2.82","ntP":"112.60","mVal":"1.13","wkhi":"452.35","wklo":"350.45","wkhicm_adj":"308.75","wklocm_adj":"141.00","xDt":"26-JUL-2018","cAct":"ANNUAL GENERAL MEETING\/DIVIDEND- RS 2 PER SHARE","previousClose":"399.55","dayEndClose":"397.35","iislPtsChange":"-2.20","iislPercChange":"-0.55","yPC":"-2.25","mPC":"10.63"},{"symbol":"HDFCBANK","open":"2,121.00","high":"2,137.40","low":"2,106.10","ltP":"2,114.50","ptsC":"-7.15","per":"-0.34","trdVol":"14.36","trdVolM":"1.44","ntP":"304.73","mVal":"3.05","wkhi":"2,220.00","wklo":"1,731.15","wkhicm_adj":"965.90","wklocm_adj":"616.80","xDt":"31-MAY-2018","cAct":"DIVIDEND- RS 13 PER SHARE","previousClose":"2,121.65","dayEndClose":"2114.3","iislPtsChange":"-7.35","iislPercChange":"-0.35","yPC":"18.80","mPC":"0.52"},{"symbol":"TATASTEEL","open":"559.00","high":"564.90","low":"551.25","ltP":"552.45","ptsC":"-2.00","per":"-0.36","trdVol":"55.44","trdVolM":"5.54","ntP":"309.71","mVal":"3.10","wkhi":"748.11","wklo":"493.00","wkhicm_adj":"579.90","wklocm_adj":"332.00","xDt":"05-JUL-2018","cAct":"ANNUAL GENERAL MEETING \/ DIVIDEND- RS 10 PER SHARE","previousClose":"554.45","dayEndClose":"553.25","iislPtsChange":"-1.20","iislPercChange":"-0.22","yPC":"-1.22","mPC":"-3.27"},{"symbol":"CIPLA","open":"647.00","high":"648.80","low":"635.30","ltP":"638.10","ptsC":"-2.95","per":"-0.46","trdVol":"27.16","trdVolM":"2.72","ntP":"174.24","mVal":"1.74","wkhi":"663.40","wklo":"507.20","wkhicm_adj":"673.00","wklocm_adj":"366.50","xDt":"31-DEC-2999","cAct":"-","previousClose":"641.05","dayEndClose":"637.95","iislPtsChange":"-3.10","iislPercChange":"-0.48","yPC":"14.53","mPC":"1.46"},{"symbol":"IBULHSGFIN","open":"1,377.35","high":"1,397.00","low":"1,363.60","ltP":"1,370.70","ptsC":"-6.80","per":"-0.49","trdVol":"12.84","trdVolM":"1.28","ntP":"177.24","mVal":"1.77","wkhi":"1,440.00","wklo":"1,056.50","wkhicm_adj":"484.95","wklocm_adj":"187.05","xDt":"31-DEC-2999","cAct":"-","previousClose":"1,377.50","dayEndClose":"1368.1","iislPtsChange":"-9.40","iislPercChange":"-0.68","yPC":"14.25","mPC":"20.27"},{"symbol":"HCLTECH","open":"968.00","high":"968.55","low":"953.00","ltP":"958.20","ptsC":"-5.45","per":"-0.57","trdVol":"10.83","trdVolM":"1.08","ntP":"103.77","mVal":"1.04","wkhi":"1,108.00","wklo":"824.85","wkhicm_adj":"1,776.25","wklocm_adj":"1,057.60","xDt":"02-AUG-2018","cAct":"INT DIV- 2 PER SHARE (PURPOSE REVISED)","previousClose":"963.65","dayEndClose":"956.5","iislPtsChange":"-7.15","iislPercChange":"-0.74","yPC":"9.41","mPC":"3.52"},{"symbol":"ITC","open":"305.00","high":"306.90","low":"300.00","ltP":"302.15","ptsC":"-1.80","per":"-0.59","trdVol":"76.84","trdVolM":"7.68","ntP":"233.04","mVal":"2.33","wkhi":"307.15","wklo":"250.00","wkhicm_adj":"387.50","wklocm_adj":"307.55","xDt":"25-MAY-2018","cAct":"DIVIDEND- RS 5.15 PER SHARE","previousClose":"303.95","dayEndClose":"301.8","iislPtsChange":"-2.15","iislPercChange":"-0.71","yPC":"7.37","mPC":"14.28"},{"symbol":"INDUSINDBK","open":"2,022.90","high":"2,025.70","low":"1,993.25","ltP":"2,003.85","ptsC":"-12.00","per":"-0.60","trdVol":"7.50","trdVolM":"0.75","ntP":"150.29","mVal":"1.50","wkhi":"2,038.00","wklo":"1,572.40","wkhicm_adj":"776.00","wklocm_adj":"369.50","xDt":"18-JUL-2018","cAct":"ANNUAL GENERAL MEETING \/ DIVIDEND- RS 7.50 PER SHARE (DATE REVISED)","previousClose":"2,015.85","dayEndClose":"1999.8","iislPtsChange":"-16.05","iislPercChange":"-0.80","yPC":"21.80","mPC":"1.39"},{"symbol":"WIPRO","open":"279.00","high":"279.70","low":"275.25","ltP":"276.20","ptsC":"-1.80","per":"-0.65","trdVol":"17.03","trdVolM":"1.70","ntP":"47.18","mVal":"0.47","wkhi":"334.00","wklo":"253.50","wkhicm_adj":"621.90","wklocm_adj":"466.65","xDt":"13-JUL-2018","cAct":"ANNUAL GENERAL MEETING","previousClose":"278.00","dayEndClose":"277.05","iislPtsChange":"-0.95","iislPercChange":"-0.34","yPC":"-4.46","mPC":"5.44"},{"symbol":"GRASIM","open":"1,011.80","high":"1,015.00","low":"992.00","ltP":"998.05","ptsC":"-8.15","per":"-0.81","trdVol":"6.24","trdVolM":"0.62","ntP":"62.47","mVal":"0.62","wkhi":"1,300.00","wklo":"914.20","wkhicm_adj":"3,789.00","wklocm_adj":"2,426.35","xDt":"31-DEC-2999","cAct":"-","previousClose":"1,006.20","dayEndClose":"999.4","iislPtsChange":"-6.80","iislPercChange":"-0.68","yPC":"-11.38","mPC":"3.38"},{"symbol":"INFRATEL","open":"291.45","high":"291.85","low":"285.75","ltP":"286.90","ptsC":"-3.20","per":"-1.10","trdVol":"6.84","trdVolM":"0.68","ntP":"19.79","mVal":"0.20","wkhi":"482.80","wklo":"274.55","wkhicm_adj":"322.00","wklocm_adj":"156.00","xDt":"19-JUL-2018","cAct":"DIVIDEND- RS 14 PER SHARE","previousClose":"290.10","dayEndClose":"287.05","iislPtsChange":"-3.05","iislPercChange":"-1.05","yPC":"-28.98","mPC":"-4.21"},{"symbol":"ASIANPAINT","open":"1,420.00","high":"1,420.90","low":"1,394.70","ltP":"1,396.00","ptsC":"-15.85","per":"-1.12","trdVol":"7.96","trdVolM":"0.80","ntP":"111.66","mVal":"1.12","wkhi":"1,490.60","wklo":"1,090.10","wkhicm_adj":"802.20","wklocm_adj":"460.20","xDt":"14-JUN-2018","cAct":"DIVIDEND- RS 6.05 PER SHARE","previousClose":"1,411.85","dayEndClose":"1397.4","iislPtsChange":"-14.45","iislPercChange":"-1.02","yPC":"21.80","mPC":"8.23"},{"symbol":"LUPIN","open":"896.60","high":"897.35","low":"864.50","ltP":"875.30","ptsC":"-10.70","per":"-1.21","trdVol":"25.30","trdVolM":"2.53","ntP":"222.90","mVal":"2.23","wkhi":"1,090.00","wklo":"723.65","wkhicm_adj":"1,497.50","wklocm_adj":"851.50","xDt":"30-JUL-2018","cAct":"ANNUAL GENERAL MEETING\/DIVIDEND RS 5\/- PER SHARE","previousClose":"886.00","dayEndClose":"873.15","iislPtsChange":"-12.85","iislPercChange":"-1.45","yPC":"-11.89","mPC":"-6.30"},{"symbol":"SUNPHARMA","open":"586.50","high":"593.40","low":"575.10","ltP":"577.75","ptsC":"-8.10","per":"-1.38","trdVol":"38.67","trdVolM":"3.87","ntP":"224.34","mVal":"2.24","wkhi":"608.95","wklo":"432.70","wkhicm_adj":"932.50","wklocm_adj":"552.55","xDt":"31-DEC-2999","cAct":"-","previousClose":"585.85","dayEndClose":"576.15","iislPtsChange":"-9.70","iislPercChange":"-1.66","yPC":"12.00","mPC":"-0.27"},{"symbol":"DRREDDY","open":"2,285.00","high":"2,325.00","low":"2,228.20","ltP":"2,238.70","ptsC":"-42.35","per":"-1.86","trdVol":"8.36","trdVolM":"0.84","ntP":"189.32","mVal":"1.89","wkhi":"2,615.00","wklo":"1,887.00","wkhicm_adj":"3,666.25","wklocm_adj":"2,246.50","xDt":"16-JUL-2018","cAct":"ANNUAL GENERAL MEETING\/DIVIDEND- RS 20 PER SHARE","previousClose":"2,281.05","dayEndClose":"2234.4","iislPtsChange":"-46.65","iislPercChange":"-2.05","yPC":"-3.67","mPC":"-3.39"},{"symbol":"HINDUNILVR","open":"1,760.00","high":"1,760.00","low":"1,715.05","ltP":"1,730.00","ptsC":"-33.00","per":"-1.87","trdVol":"16.29","trdVolM":"1.63","ntP":"282.12","mVal":"2.82","wkhi":"1,780.00","wklo":"1,143.55","wkhicm_adj":"814.85","wklocm_adj":"537.20","xDt":"21-JUN-2018","cAct":"ANNUAL GENERAL MEETING \/ DIVIDEND- RS 12 PER SHARE","previousClose":"1,763.00","dayEndClose":"1730.3","iislPtsChange":"-32.70","iislPercChange":"-1.85","yPC":"47.88","mPC":"3.22"},{"symbol":"TITAN","open":"928.70","high":"939.10","low":"896.75","ltP":"902.00","ptsC":"-17.20","per":"-1.87","trdVol":"37.63","trdVolM":"3.76","ntP":"344.17","mVal":"3.44","wkhi":"999.70","wklo":"546.65","wkhicm_adj":"425.00","wklocm_adj":"202.45","xDt":"23-JUL-2018","cAct":"ANNUAL GENERAL MEETING\/DIVIDEND- RS 3.75 PER SHARE","previousClose":"919.20","dayEndClose":"901.65","iislPtsChange":"-17.55","iislPercChange":"-1.91","yPC":"61.63","mPC":"1.74"},{"symbol":"TATAMOTORS","open":"259.95","high":"261.80","low":"252.50","ltP":"253.50","ptsC":"-4.95","per":"-1.92","trdVol":"113.72","trdVolM":"11.37","ntP":"292.89","mVal":"2.93","wkhi":"468.00","wklo":"247.30","wkhicm_adj":"550.70","wklocm_adj":"332.10","xDt":"31-DEC-2999","cAct":"-","previousClose":"258.45","dayEndClose":"254.05","iislPtsChange":"-4.40","iislPercChange":"-1.70","yPC":"-41.24","mPC":"-5.07"},{"symbol":"KOTAKBANK","open":"1,313.95","high":"1,314.00","low":"1,279.00","ltP":"1,284.00","ptsC":"-25.50","per":"-1.95","trdVol":"18.96","trdVolM":"1.90","ntP":"244.34","mVal":"2.44","wkhi":"1,417.00","wklo":"962.00","wkhicm_adj":"1,264.70","wklocm_adj":"630.50","xDt":"11-JUL-2018","cAct":"ANNUAL GENERAL MEETING\/DIVIDEND- RE 0.70 PER SHARE","previousClose":"1,309.50","dayEndClose":"1282.8","iislPtsChange":"-26.70","iislPercChange":"-2.04","yPC":"28.86","mPC":"-5.95"},{"symbol":"GAIL","open":"390.00","high":"392.00","low":"375.30","ltP":"376.50","ptsC":"-11.70","per":"-3.01","trdVol":"28.75","trdVolM":"2.87","ntP":"110.12","mVal":"1.10","wkhi":"392.00","wklo":"266.82","wkhicm_adj":"551.90","wklocm_adj":"328.80","xDt":"31-DEC-2999","cAct":"-","previousClose":"388.20","dayEndClose":"376.35","iislPtsChange":"-11.85","iislPercChange":"-3.05","yPC":"1.61","mPC":"8.08"}],"trdVolumesum":"2,100.01","latestData":[{"indexName":"NIFTY 50","open":"11,401.50","high":"11,427.65","low":"11,370.60","ltp":"11,387.10","ch":"26.30","per":"0.23","yCls":"13.72","mCls":"5.73","yHigh":"11,427.65","yLow":"9,685.55"}],"advances":22,"unchanged":0,"trdValueSumMil":"113.21","time":"Aug 06, 2018 15:59:59","trdVolumesumMil":"210.00","trdValueSum":"11,321.44"} </t>
  </si>
  <si>
    <t>BAJAJFINSV</t>
  </si>
  <si>
    <t>GRASIM</t>
  </si>
  <si>
    <t>HDFC</t>
  </si>
  <si>
    <t>TITAN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</si>
</sst>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3" fillId="0" borderId="0" xfId="0" applyFont="1" applyAlignment="1">
      <alignment horizontal="right"/>
    </xf>
    <xf numFmtId="0" fontId="0" fillId="0" borderId="0" xfId="0" applyNumberFormat="1"/>
    <xf numFmtId="0" fontId="2" fillId="2" borderId="1" xfId="0" applyFont="1" applyFill="1" applyBorder="1"/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right" wrapText="1"/>
    </xf>
    <xf numFmtId="0" fontId="0" fillId="0" borderId="0" xfId="0" applyAlignment="1"/>
    <xf numFmtId="0" fontId="2" fillId="2" borderId="1" xfId="0" applyFont="1" applyFill="1" applyBorder="1" applyAlignment="1"/>
    <xf numFmtId="0" fontId="0" fillId="3" borderId="1" xfId="0" applyFill="1" applyBorder="1" applyAlignment="1">
      <alignment horizontal="center" wrapText="1"/>
    </xf>
    <xf numFmtId="164" fontId="0" fillId="0" borderId="1" xfId="0" applyNumberFormat="1" applyBorder="1" applyAlignment="1"/>
    <xf numFmtId="10" fontId="0" fillId="0" borderId="1" xfId="1" applyNumberFormat="1" applyFont="1" applyBorder="1" applyAlignment="1"/>
  </cellXfs>
  <cellStyles count="2">
    <cellStyle name="Normal" xfId="0" builtinId="0"/>
    <cellStyle name="Percent" xfId="1" builtinId="5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iftyStockWatch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4"/>
  <sheetViews>
    <sheetView tabSelected="1" topLeftCell="C2" zoomScaleNormal="100" workbookViewId="0">
      <selection activeCell="O7" sqref="O7"/>
    </sheetView>
  </sheetViews>
  <sheetFormatPr defaultRowHeight="38" customHeight="1" x14ac:dyDescent="0.5"/>
  <cols>
    <col min="1" max="1" width="17.41015625" hidden="1" customWidth="1"/>
    <col min="2" max="2" width="38" hidden="1" customWidth="1"/>
    <col min="3" max="3" width="14.87890625" style="1" bestFit="1" customWidth="1"/>
    <col min="4" max="4" width="11.5859375" customWidth="1"/>
    <col min="5" max="5" width="10.703125" customWidth="1"/>
    <col min="6" max="6" width="11" customWidth="1"/>
    <col min="7" max="7" width="9.1171875" customWidth="1"/>
    <col min="8" max="8" width="16.87890625" style="8" bestFit="1" customWidth="1"/>
    <col min="9" max="10" width="9.1171875" style="8" customWidth="1"/>
    <col min="11" max="11" width="17" style="8" bestFit="1" customWidth="1"/>
  </cols>
  <sheetData>
    <row r="1" spans="2:11" ht="38" hidden="1" customHeight="1" x14ac:dyDescent="0.5">
      <c r="D1" s="2" t="s">
        <v>0</v>
      </c>
      <c r="E1" s="3" t="s">
        <v>57</v>
      </c>
    </row>
    <row r="4" spans="2:11" ht="38" customHeight="1" x14ac:dyDescent="0.5">
      <c r="B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9" t="s">
        <v>7</v>
      </c>
      <c r="I4" s="9" t="s">
        <v>8</v>
      </c>
      <c r="J4" s="9" t="s">
        <v>9</v>
      </c>
      <c r="K4" s="9" t="s">
        <v>47</v>
      </c>
    </row>
    <row r="5" spans="2:11" ht="38" customHeight="1" x14ac:dyDescent="0.5">
      <c r="B5" t="str">
        <f>MID($E$1,FIND(C5,$E$1)-1,FIND("}",$E$1,FIND(C5,$E$1))-FIND(C5,$E$1)+1)</f>
        <v>"ADANIPORTS","open":"403.50","high":"406.40","low":"395.30","ltP":"398.20","ptsC":"-1.35","per":"-0.34","trdVol":"28.18","trdVolM":"2.82","ntP":"112.60","mVal":"1.13","wkhi":"452.35","wklo":"350.45","wkhicm_adj":"308.75","wklocm_adj":"141.00","xDt":"26-JUL-2018","cAct":"ANNUAL GENERAL MEETING\/DIVIDEND- RS 2 PER SHARE","previousClose":"399.55","dayEndClose":"397.35","iislPtsChange":"-2.20","iislPercChange":"-0.55","yPC":"-2.25","mPC":"10.63"</v>
      </c>
      <c r="C5" s="5" t="s">
        <v>48</v>
      </c>
      <c r="D5" s="5" t="str">
        <f t="shared" ref="D5:G20" si="0">MID($B5,FIND(D$4,$B5)+LEN(D$4)+3,FIND(CHAR(34),$B5,FIND(D$4,$B5)+LEN(D$4)+3)-(FIND(D$4,$B5)+LEN(D$4)+3))</f>
        <v>403.50</v>
      </c>
      <c r="E5" s="5" t="str">
        <f t="shared" ref="E5:E48" si="1">MID($B5,FIND(E$4,$B5)+LEN(E$4)+3,FIND(CHAR(34),$B5,FIND(E$4,$B5)+LEN(E$4)+3)-(FIND(E$4,$B5)+LEN(E$4)+3))</f>
        <v>406.40</v>
      </c>
      <c r="F5" s="5" t="str">
        <f t="shared" si="0"/>
        <v>395.30</v>
      </c>
      <c r="G5" s="5" t="str">
        <f t="shared" si="0"/>
        <v>398.20</v>
      </c>
      <c r="H5" s="10" t="str">
        <f t="shared" ref="H5:H48" si="2">IF(AND(E5=0, F5=0, D5=0),"  ",IF(E5= D5,"SHORT ",IF(F5= D5,"LONG ",IF(E5&lt;&gt; F5&lt;&gt; D5,"   "))))</f>
        <v xml:space="preserve">   </v>
      </c>
      <c r="I5" s="6" t="str">
        <f t="shared" ref="I5:I48" si="3">IF(AND(E5=0,F5=0,D5=0),"  ",IF(D5=F5,ROUND(((SQRT(F5) +0.0833) ^2),0),IF(E5=D5,ROUND(((SQRT(E5) -0.0833) ^2),0),IF(E5&lt;&gt;F5&lt;&gt;D5,"   "))))</f>
        <v xml:space="preserve">   </v>
      </c>
      <c r="J5" s="11" t="str">
        <f t="shared" ref="J5:J48" si="4">IF(AND(E5=0, F5=0, D5=0),"  ",IF(E5= D5,D5+0.005*D5,IF(F5= D5,D5-0.005*D5,IF(E5&lt;&gt; F5&lt;&gt; D5,"   "))))</f>
        <v xml:space="preserve">   </v>
      </c>
      <c r="K5" s="12" t="str">
        <f t="shared" ref="K5:K48" si="5">IF(AND(E5=0, F5=0, D5=0),"  ",IF(E5= D5,(I5-G5)/I5,IF(F5= D5,(G5-I5)/I5,IF(E5&lt;&gt; F5&lt;&gt; D5,"   "))))</f>
        <v xml:space="preserve">   </v>
      </c>
    </row>
    <row r="6" spans="2:11" ht="38" customHeight="1" x14ac:dyDescent="0.5">
      <c r="B6" t="str">
        <f t="shared" ref="B6:B54" si="6">MID($E$1,FIND(C6,$E$1)-1,FIND("}",$E$1,FIND(C6,$E$1))-FIND(C6,$E$1)+1)</f>
        <v>"ASIANPAINT","open":"1,420.00","high":"1,420.90","low":"1,394.70","ltP":"1,396.00","ptsC":"-15.85","per":"-1.12","trdVol":"7.96","trdVolM":"0.80","ntP":"111.66","mVal":"1.12","wkhi":"1,490.60","wklo":"1,090.10","wkhicm_adj":"802.20","wklocm_adj":"460.20","xDt":"14-JUN-2018","cAct":"DIVIDEND- RS 6.05 PER SHARE","previousClose":"1,411.85","dayEndClose":"1397.4","iislPtsChange":"-14.45","iislPercChange":"-1.02","yPC":"21.80","mPC":"8.23"</v>
      </c>
      <c r="C6" s="5" t="s">
        <v>10</v>
      </c>
      <c r="D6" s="5" t="str">
        <f t="shared" si="0"/>
        <v>1,420.00</v>
      </c>
      <c r="E6" s="5" t="str">
        <f t="shared" si="1"/>
        <v>1,420.90</v>
      </c>
      <c r="F6" s="5" t="str">
        <f t="shared" si="0"/>
        <v>1,394.70</v>
      </c>
      <c r="G6" s="5" t="str">
        <f t="shared" si="0"/>
        <v>1,396.00</v>
      </c>
      <c r="H6" s="10" t="str">
        <f t="shared" si="2"/>
        <v xml:space="preserve">   </v>
      </c>
      <c r="I6" s="6" t="str">
        <f t="shared" si="3"/>
        <v xml:space="preserve">   </v>
      </c>
      <c r="J6" s="11" t="str">
        <f t="shared" si="4"/>
        <v xml:space="preserve">   </v>
      </c>
      <c r="K6" s="12" t="str">
        <f t="shared" si="5"/>
        <v xml:space="preserve">   </v>
      </c>
    </row>
    <row r="7" spans="2:11" ht="38" customHeight="1" x14ac:dyDescent="0.5">
      <c r="B7" t="str">
        <f t="shared" si="6"/>
        <v>"AXISBANK","open":"575.20","high":"604.00","low":"575.20","ltP":"595.90","ptsC":"21.15","per":"3.68","trdVol":"226.29","trdVolM":"22.63","ntP":"1,342.28","mVal":"13.42","wkhi":"627.60","wklo":"447.50","wkhicm_adj":"493.20","wklocm_adj":"216.52","xDt":"31-MAY-2018","cAct":"ANNUAL GENERAL MEETING","previousClose":"574.75","dayEndClose":"596.8","iislPtsChange":"22.05","iislPercChange":"3.84","yPC":"17.77","mPC":"15.76"</v>
      </c>
      <c r="C7" s="5" t="s">
        <v>11</v>
      </c>
      <c r="D7" s="5" t="str">
        <f>MID($B7,FIND(D$4,$B7)+LEN(D$4)+3,FIND(CHAR(34),$B7,FIND(D$4,$B7)+LEN(D$4)+3)-(FIND(D$4,$B7)+LEN(D$4)+3))</f>
        <v>575.20</v>
      </c>
      <c r="E7" s="5" t="str">
        <f t="shared" si="1"/>
        <v>604.00</v>
      </c>
      <c r="F7" s="5" t="str">
        <f t="shared" si="0"/>
        <v>575.20</v>
      </c>
      <c r="G7" s="5" t="str">
        <f t="shared" si="0"/>
        <v>595.90</v>
      </c>
      <c r="H7" s="10" t="str">
        <f t="shared" si="2"/>
        <v xml:space="preserve">LONG </v>
      </c>
      <c r="I7" s="7">
        <f t="shared" si="3"/>
        <v>579</v>
      </c>
      <c r="J7" s="11">
        <f t="shared" si="4"/>
        <v>572.32400000000007</v>
      </c>
      <c r="K7" s="12">
        <f t="shared" si="5"/>
        <v>2.9188255613126039E-2</v>
      </c>
    </row>
    <row r="8" spans="2:11" ht="38" customHeight="1" x14ac:dyDescent="0.5">
      <c r="B8" t="str">
        <f t="shared" si="6"/>
        <v>"BAJAJ-AUTO","open":"2,696.00","high":"2,716.00","low":"2,675.20","ltP":"2,692.00","ptsC":"1.55","per":"0.06","trdVol":"3.52","trdVolM":"0.35","ntP":"95.06","mVal":"0.95","wkhi":"3,468.35","wklo":"2,605.00","wkhicm_adj":"2,695.00","wklocm_adj":"1,793.20","xDt":"05-JUL-2018","cAct":"ANNUAL GENERAL MEETING \/ DIVIDEND- RS 60 PER SHARE","previousClose":"2,690.45","dayEndClose":"2687.9","iislPtsChange":"-2.55","iislPercChange":"-0.09","yPC":"-5.02","mPC":"-9.64"</v>
      </c>
      <c r="C8" s="5" t="s">
        <v>12</v>
      </c>
      <c r="D8" s="5" t="str">
        <f t="shared" ref="D8:D54" si="7">MID($B8,FIND(D$4,$B8)+LEN(D$4)+3,FIND(CHAR(34),$B8,FIND(D$4,$B8)+LEN(D$4)+3)-(FIND(D$4,$B8)+LEN(D$4)+3))</f>
        <v>2,696.00</v>
      </c>
      <c r="E8" s="5" t="str">
        <f t="shared" si="1"/>
        <v>2,716.00</v>
      </c>
      <c r="F8" s="5" t="str">
        <f t="shared" si="0"/>
        <v>2,675.20</v>
      </c>
      <c r="G8" s="5" t="str">
        <f t="shared" si="0"/>
        <v>2,692.00</v>
      </c>
      <c r="H8" s="10" t="str">
        <f t="shared" si="2"/>
        <v xml:space="preserve">   </v>
      </c>
      <c r="I8" s="6" t="str">
        <f t="shared" si="3"/>
        <v xml:space="preserve">   </v>
      </c>
      <c r="J8" s="11" t="str">
        <f t="shared" si="4"/>
        <v xml:space="preserve">   </v>
      </c>
      <c r="K8" s="12" t="str">
        <f t="shared" si="5"/>
        <v xml:space="preserve">   </v>
      </c>
    </row>
    <row r="9" spans="2:11" ht="38" customHeight="1" x14ac:dyDescent="0.5">
      <c r="B9" t="str">
        <f t="shared" si="6"/>
        <v>"BAJFINANCE","open":"2,693.90","high":"2,707.95","low":"2,666.45","ltP":"2,694.80","ptsC":"13.50","per":"0.50","trdVol":"6.23","trdVolM":"0.62","ntP":"167.19","mVal":"1.67","wkhi":"2,797.00","wklo":"1,511.20","wkhicm_adj":"3,385.00","wklocm_adj":"1,375.00","xDt":"05-JUL-2018","cAct":"ANNUAL GENERAL MEETING \/ DIVIDEND- RS 4 PER SHARE","previousClose":"2,681.30","dayEndClose":"2696.25","iislPtsChange":"14.95","iislPercChange":"0.56","yPC":"58.35","mPC":"15.59"</v>
      </c>
      <c r="C9" s="5" t="s">
        <v>53</v>
      </c>
      <c r="D9" s="5" t="str">
        <f t="shared" si="7"/>
        <v>2,693.90</v>
      </c>
      <c r="E9" s="5" t="str">
        <f t="shared" si="1"/>
        <v>2,707.95</v>
      </c>
      <c r="F9" s="5" t="str">
        <f t="shared" si="0"/>
        <v>2,666.45</v>
      </c>
      <c r="G9" s="5" t="str">
        <f t="shared" si="0"/>
        <v>2,694.80</v>
      </c>
      <c r="H9" s="10" t="str">
        <f t="shared" si="2"/>
        <v xml:space="preserve">   </v>
      </c>
      <c r="I9" s="6" t="str">
        <f t="shared" si="3"/>
        <v xml:space="preserve">   </v>
      </c>
      <c r="J9" s="11" t="str">
        <f t="shared" si="4"/>
        <v xml:space="preserve">   </v>
      </c>
      <c r="K9" s="12" t="str">
        <f t="shared" si="5"/>
        <v xml:space="preserve">   </v>
      </c>
    </row>
    <row r="10" spans="2:11" ht="38" customHeight="1" x14ac:dyDescent="0.5">
      <c r="B10" t="str">
        <f t="shared" si="6"/>
        <v>"BAJAJFINSV","open":"6,985.00","high":"6,995.00","low":"6,908.00","ltP":"6,930.00","ptsC":"-13.15","per":"-0.19","trdVol":"0.98","trdVolM":"0.10","ntP":"68.25","mVal":"0.68","wkhi":"7,173.20","wklo":"4,500.00","wkhicm_adj":"1,173.95","wklocm_adj":"658.35","xDt":"05-JUL-2018","cAct":"ANNUAL GENERAL MEETING \/ DIVIDEND- RS 1.75 PER SHARE","previousClose":"6,943.15","dayEndClose":"6919.05","iislPtsChange":"-24.10","iislPercChange":"-0.35","yPC":"35.48","mPC":"14.87"</v>
      </c>
      <c r="C10" s="5" t="s">
        <v>58</v>
      </c>
      <c r="D10" s="5" t="str">
        <f t="shared" si="7"/>
        <v>6,985.00</v>
      </c>
      <c r="E10" s="5" t="str">
        <f t="shared" si="1"/>
        <v>6,995.00</v>
      </c>
      <c r="F10" s="5" t="str">
        <f t="shared" si="0"/>
        <v>6,908.00</v>
      </c>
      <c r="G10" s="5" t="str">
        <f t="shared" si="0"/>
        <v>6,930.00</v>
      </c>
      <c r="H10" s="10" t="str">
        <f t="shared" si="2"/>
        <v xml:space="preserve">   </v>
      </c>
      <c r="I10" s="6" t="str">
        <f t="shared" si="3"/>
        <v xml:space="preserve">   </v>
      </c>
      <c r="J10" s="11" t="str">
        <f t="shared" si="4"/>
        <v xml:space="preserve">   </v>
      </c>
      <c r="K10" s="12" t="str">
        <f t="shared" si="5"/>
        <v xml:space="preserve">   </v>
      </c>
    </row>
    <row r="11" spans="2:11" ht="38" customHeight="1" x14ac:dyDescent="0.5">
      <c r="B11" t="str">
        <f t="shared" si="6"/>
        <v>"BPCL","open":"400.00","high":"404.00","low":"399.45","ltP":"400.75","ptsC":"-0.20","per":"-0.05","trdVol":"17.41","trdVolM":"1.74","ntP":"69.91","mVal":"0.70","wkhi":"551.55","wklo":"359.55","wkhicm_adj":"785.00","wklocm_adj":"316.05","xDt":"31-DEC-2999","cAct":"-","previousClose":"400.95","dayEndClose":"401","iislPtsChange":"0.05","iislPercChange":"0.01","yPC":"-18.21","mPC":"8.94"</v>
      </c>
      <c r="C11" s="5" t="s">
        <v>14</v>
      </c>
      <c r="D11" s="5" t="str">
        <f t="shared" si="7"/>
        <v>400.00</v>
      </c>
      <c r="E11" s="5" t="str">
        <f t="shared" si="1"/>
        <v>404.00</v>
      </c>
      <c r="F11" s="5" t="str">
        <f t="shared" si="0"/>
        <v>399.45</v>
      </c>
      <c r="G11" s="5" t="str">
        <f t="shared" si="0"/>
        <v>400.75</v>
      </c>
      <c r="H11" s="10" t="str">
        <f t="shared" si="2"/>
        <v xml:space="preserve">   </v>
      </c>
      <c r="I11" s="6" t="str">
        <f t="shared" si="3"/>
        <v xml:space="preserve">   </v>
      </c>
      <c r="J11" s="11" t="str">
        <f t="shared" si="4"/>
        <v xml:space="preserve">   </v>
      </c>
      <c r="K11" s="12" t="str">
        <f t="shared" si="5"/>
        <v xml:space="preserve">   </v>
      </c>
    </row>
    <row r="12" spans="2:11" ht="38" customHeight="1" x14ac:dyDescent="0.5">
      <c r="B12" t="str">
        <f t="shared" si="6"/>
        <v>"BHARTIARTL","open":"374.85","high":"387.70","low":"374.70","ltP":"384.55","ptsC":"10.05","per":"2.68","trdVol":"36.41","trdVolM":"3.64","ntP":"139.15","mVal":"1.39","wkhi":"564.80","wklo":"331.00","wkhicm_adj":"420.00","wklocm_adj":"281.90","xDt":"02-AUG-2018","cAct":"ANNUAL GENERAL MEETING\/DIVIDEND RS 2.50 PER SHARE","previousClose":"374.50","dayEndClose":"385.75","iislPtsChange":"11.25","iislPercChange":"3.00","yPC":"-9.35","mPC":"4.67"</v>
      </c>
      <c r="C12" s="5" t="s">
        <v>13</v>
      </c>
      <c r="D12" s="5" t="str">
        <f t="shared" si="7"/>
        <v>374.85</v>
      </c>
      <c r="E12" s="5" t="str">
        <f t="shared" si="1"/>
        <v>387.70</v>
      </c>
      <c r="F12" s="5" t="str">
        <f t="shared" si="0"/>
        <v>374.70</v>
      </c>
      <c r="G12" s="5" t="str">
        <f t="shared" si="0"/>
        <v>384.55</v>
      </c>
      <c r="H12" s="10" t="str">
        <f t="shared" si="2"/>
        <v xml:space="preserve">   </v>
      </c>
      <c r="I12" s="6" t="str">
        <f t="shared" si="3"/>
        <v xml:space="preserve">   </v>
      </c>
      <c r="J12" s="11" t="str">
        <f t="shared" si="4"/>
        <v xml:space="preserve">   </v>
      </c>
      <c r="K12" s="12" t="str">
        <f t="shared" si="5"/>
        <v xml:space="preserve">   </v>
      </c>
    </row>
    <row r="13" spans="2:11" ht="38" customHeight="1" x14ac:dyDescent="0.5">
      <c r="B13" t="str">
        <f t="shared" si="6"/>
        <v>"INFRATEL","open":"291.45","high":"291.85","low":"285.75","ltP":"286.90","ptsC":"-3.20","per":"-1.10","trdVol":"6.84","trdVolM":"0.68","ntP":"19.79","mVal":"0.20","wkhi":"482.80","wklo":"274.55","wkhicm_adj":"322.00","wklocm_adj":"156.00","xDt":"19-JUL-2018","cAct":"DIVIDEND- RS 14 PER SHARE","previousClose":"290.10","dayEndClose":"287.05","iislPtsChange":"-3.05","iislPercChange":"-1.05","yPC":"-28.98","mPC":"-4.21"</v>
      </c>
      <c r="C13" s="5" t="s">
        <v>51</v>
      </c>
      <c r="D13" s="5" t="str">
        <f t="shared" si="7"/>
        <v>291.45</v>
      </c>
      <c r="E13" s="5" t="str">
        <f t="shared" si="1"/>
        <v>291.85</v>
      </c>
      <c r="F13" s="5" t="str">
        <f t="shared" si="0"/>
        <v>285.75</v>
      </c>
      <c r="G13" s="5" t="str">
        <f t="shared" si="0"/>
        <v>286.90</v>
      </c>
      <c r="H13" s="10" t="str">
        <f t="shared" si="2"/>
        <v xml:space="preserve">   </v>
      </c>
      <c r="I13" s="6" t="str">
        <f t="shared" si="3"/>
        <v xml:space="preserve">   </v>
      </c>
      <c r="J13" s="11" t="str">
        <f t="shared" si="4"/>
        <v xml:space="preserve">   </v>
      </c>
      <c r="K13" s="12" t="str">
        <f t="shared" si="5"/>
        <v xml:space="preserve">   </v>
      </c>
    </row>
    <row r="14" spans="2:11" ht="38" customHeight="1" x14ac:dyDescent="0.5">
      <c r="B14" t="str">
        <f t="shared" si="6"/>
        <v>"CIPLA","open":"647.00","high":"648.80","low":"635.30","ltP":"638.10","ptsC":"-2.95","per":"-0.46","trdVol":"27.16","trdVolM":"2.72","ntP":"174.24","mVal":"1.74","wkhi":"663.40","wklo":"507.20","wkhicm_adj":"673.00","wklocm_adj":"366.50","xDt":"31-DEC-2999","cAct":"-","previousClose":"641.05","dayEndClose":"637.95","iislPtsChange":"-3.10","iislPercChange":"-0.48","yPC":"14.53","mPC":"1.46"</v>
      </c>
      <c r="C14" s="5" t="s">
        <v>15</v>
      </c>
      <c r="D14" s="5" t="str">
        <f t="shared" si="7"/>
        <v>647.00</v>
      </c>
      <c r="E14" s="5" t="str">
        <f t="shared" si="1"/>
        <v>648.80</v>
      </c>
      <c r="F14" s="5" t="str">
        <f t="shared" si="0"/>
        <v>635.30</v>
      </c>
      <c r="G14" s="5" t="str">
        <f t="shared" si="0"/>
        <v>638.10</v>
      </c>
      <c r="H14" s="10" t="str">
        <f t="shared" si="2"/>
        <v xml:space="preserve">   </v>
      </c>
      <c r="I14" s="6" t="str">
        <f t="shared" si="3"/>
        <v xml:space="preserve">   </v>
      </c>
      <c r="J14" s="11" t="str">
        <f t="shared" si="4"/>
        <v xml:space="preserve">   </v>
      </c>
      <c r="K14" s="12" t="str">
        <f t="shared" si="5"/>
        <v xml:space="preserve">   </v>
      </c>
    </row>
    <row r="15" spans="2:11" ht="38" customHeight="1" x14ac:dyDescent="0.5">
      <c r="B15" t="str">
        <f t="shared" si="6"/>
        <v>"COALINDIA","open":"278.85","high":"285.60","low":"278.25","ltP":"283.45","ptsC":"4.20","per":"1.50","trdVol":"34.85","trdVolM":"3.48","ntP":"98.65","mVal":"0.99","wkhi":"316.95","wklo":"233.70","wkhicm_adj":"423.70","wklocm_adj":"240.30","xDt":"31-DEC-2999","cAct":"-","previousClose":"279.25","dayEndClose":"283.15","iislPtsChange":"3.90","iislPercChange":"1.40","yPC":"17.25","mPC":"7.23"</v>
      </c>
      <c r="C15" s="5" t="s">
        <v>16</v>
      </c>
      <c r="D15" s="5" t="str">
        <f t="shared" si="7"/>
        <v>278.85</v>
      </c>
      <c r="E15" s="5" t="str">
        <f t="shared" si="1"/>
        <v>285.60</v>
      </c>
      <c r="F15" s="5" t="str">
        <f t="shared" si="0"/>
        <v>278.25</v>
      </c>
      <c r="G15" s="5" t="str">
        <f t="shared" si="0"/>
        <v>283.45</v>
      </c>
      <c r="H15" s="10" t="str">
        <f t="shared" si="2"/>
        <v xml:space="preserve">   </v>
      </c>
      <c r="I15" s="6" t="str">
        <f t="shared" si="3"/>
        <v xml:space="preserve">   </v>
      </c>
      <c r="J15" s="11" t="str">
        <f t="shared" si="4"/>
        <v xml:space="preserve">   </v>
      </c>
      <c r="K15" s="12" t="str">
        <f t="shared" si="5"/>
        <v xml:space="preserve">   </v>
      </c>
    </row>
    <row r="16" spans="2:11" ht="38" customHeight="1" x14ac:dyDescent="0.5">
      <c r="B16" t="str">
        <f t="shared" si="6"/>
        <v>"DRREDDY","open":"2,285.00","high":"2,325.00","low":"2,228.20","ltP":"2,238.70","ptsC":"-42.35","per":"-1.86","trdVol":"8.36","trdVolM":"0.84","ntP":"189.32","mVal":"1.89","wkhi":"2,615.00","wklo":"1,887.00","wkhicm_adj":"3,666.25","wklocm_adj":"2,246.50","xDt":"16-JUL-2018","cAct":"ANNUAL GENERAL MEETING\/DIVIDEND- RS 20 PER SHARE","previousClose":"2,281.05","dayEndClose":"2234.4","iislPtsChange":"-46.65","iislPercChange":"-2.05","yPC":"-3.67","mPC":"-3.39"</v>
      </c>
      <c r="C16" s="5" t="s">
        <v>17</v>
      </c>
      <c r="D16" s="5" t="str">
        <f t="shared" si="7"/>
        <v>2,285.00</v>
      </c>
      <c r="E16" s="5" t="str">
        <f t="shared" si="1"/>
        <v>2,325.00</v>
      </c>
      <c r="F16" s="5" t="str">
        <f t="shared" si="0"/>
        <v>2,228.20</v>
      </c>
      <c r="G16" s="5" t="str">
        <f t="shared" si="0"/>
        <v>2,238.70</v>
      </c>
      <c r="H16" s="10" t="str">
        <f t="shared" si="2"/>
        <v xml:space="preserve">   </v>
      </c>
      <c r="I16" s="6" t="str">
        <f t="shared" si="3"/>
        <v xml:space="preserve">   </v>
      </c>
      <c r="J16" s="11" t="str">
        <f t="shared" si="4"/>
        <v xml:space="preserve">   </v>
      </c>
      <c r="K16" s="12" t="str">
        <f t="shared" si="5"/>
        <v xml:space="preserve">   </v>
      </c>
    </row>
    <row r="17" spans="2:11" ht="38" customHeight="1" x14ac:dyDescent="0.5">
      <c r="B17" t="str">
        <f t="shared" si="6"/>
        <v>"EICHERMOT","open":"26,911.15","high":"27,300.00","low":"26,911.15","ltP":"27,040.00","ptsC":"44.30","per":"0.16","trdVol":"0.21","trdVolM":"0.02","ntP":"56.02","mVal":"0.56","wkhi":"33,480.00","wklo":"26,208.05","wkhicm_adj":"15,149.90","wklocm_adj":"4,401.10","xDt":"02-AUG-2018","cAct":"ANNUAL GENERAL MEETING \/ DIVIDEND- RS 110 PER SHARE","previousClose":"26,995.70","dayEndClose":"27037.5","iislPtsChange":"41.80","iislPercChange":"0.15","yPC":"-12.00","mPC":"-4.24"</v>
      </c>
      <c r="C17" s="5" t="s">
        <v>49</v>
      </c>
      <c r="D17" s="5" t="str">
        <f t="shared" si="7"/>
        <v>26,911.15</v>
      </c>
      <c r="E17" s="5" t="str">
        <f t="shared" si="1"/>
        <v>27,300.00</v>
      </c>
      <c r="F17" s="5" t="str">
        <f t="shared" si="0"/>
        <v>26,911.15</v>
      </c>
      <c r="G17" s="5" t="str">
        <f t="shared" si="0"/>
        <v>27,040.00</v>
      </c>
      <c r="H17" s="10" t="str">
        <f t="shared" si="2"/>
        <v xml:space="preserve">LONG </v>
      </c>
      <c r="I17" s="6">
        <f t="shared" si="3"/>
        <v>26938</v>
      </c>
      <c r="J17" s="11">
        <f t="shared" si="4"/>
        <v>26776.594250000002</v>
      </c>
      <c r="K17" s="12">
        <f t="shared" si="5"/>
        <v>3.7864726408790555E-3</v>
      </c>
    </row>
    <row r="18" spans="2:11" ht="38" customHeight="1" x14ac:dyDescent="0.5">
      <c r="B18" t="str">
        <f t="shared" si="6"/>
        <v>"GAIL","open":"390.00","high":"392.00","low":"375.30","ltP":"376.50","ptsC":"-11.70","per":"-3.01","trdVol":"28.75","trdVolM":"2.87","ntP":"110.12","mVal":"1.10","wkhi":"392.00","wklo":"266.82","wkhicm_adj":"551.90","wklocm_adj":"328.80","xDt":"31-DEC-2999","cAct":"-","previousClose":"388.20","dayEndClose":"376.35","iislPtsChange":"-11.85","iislPercChange":"-3.05","yPC":"1.61","mPC":"8.08"</v>
      </c>
      <c r="C18" s="5" t="s">
        <v>18</v>
      </c>
      <c r="D18" s="5" t="str">
        <f t="shared" si="7"/>
        <v>390.00</v>
      </c>
      <c r="E18" s="5" t="str">
        <f t="shared" si="1"/>
        <v>392.00</v>
      </c>
      <c r="F18" s="5" t="str">
        <f t="shared" si="0"/>
        <v>375.30</v>
      </c>
      <c r="G18" s="5" t="str">
        <f t="shared" si="0"/>
        <v>376.50</v>
      </c>
      <c r="H18" s="10" t="str">
        <f t="shared" si="2"/>
        <v xml:space="preserve">   </v>
      </c>
      <c r="I18" s="6" t="str">
        <f t="shared" si="3"/>
        <v xml:space="preserve">   </v>
      </c>
      <c r="J18" s="11" t="str">
        <f t="shared" si="4"/>
        <v xml:space="preserve">   </v>
      </c>
      <c r="K18" s="12" t="str">
        <f t="shared" si="5"/>
        <v xml:space="preserve">   </v>
      </c>
    </row>
    <row r="19" spans="2:11" ht="38" customHeight="1" x14ac:dyDescent="0.5">
      <c r="B19" t="str">
        <f t="shared" si="6"/>
        <v>"GRASIM","open":"1,011.80","high":"1,015.00","low":"992.00","ltP":"998.05","ptsC":"-8.15","per":"-0.81","trdVol":"6.24","trdVolM":"0.62","ntP":"62.47","mVal":"0.62","wkhi":"1,300.00","wklo":"914.20","wkhicm_adj":"3,789.00","wklocm_adj":"2,426.35","xDt":"31-DEC-2999","cAct":"-","previousClose":"1,006.20","dayEndClose":"999.4","iislPtsChange":"-6.80","iislPercChange":"-0.68","yPC":"-11.38","mPC":"3.38"</v>
      </c>
      <c r="C19" s="5" t="s">
        <v>59</v>
      </c>
      <c r="D19" s="5" t="str">
        <f t="shared" si="7"/>
        <v>1,011.80</v>
      </c>
      <c r="E19" s="5" t="str">
        <f t="shared" si="1"/>
        <v>1,015.00</v>
      </c>
      <c r="F19" s="5" t="str">
        <f t="shared" si="0"/>
        <v>992.00</v>
      </c>
      <c r="G19" s="5" t="str">
        <f t="shared" si="0"/>
        <v>998.05</v>
      </c>
      <c r="H19" s="10" t="str">
        <f t="shared" si="2"/>
        <v xml:space="preserve">   </v>
      </c>
      <c r="I19" s="6" t="str">
        <f t="shared" si="3"/>
        <v xml:space="preserve">   </v>
      </c>
      <c r="J19" s="11" t="str">
        <f t="shared" si="4"/>
        <v xml:space="preserve">   </v>
      </c>
      <c r="K19" s="12" t="str">
        <f t="shared" si="5"/>
        <v xml:space="preserve">   </v>
      </c>
    </row>
    <row r="20" spans="2:11" ht="38" customHeight="1" x14ac:dyDescent="0.5">
      <c r="B20" t="str">
        <f t="shared" si="6"/>
        <v>"HCLTECH","open":"968.00","high":"968.55","low":"953.00","ltP":"958.20","ptsC":"-5.45","per":"-0.57","trdVol":"10.83","trdVolM":"1.08","ntP":"103.77","mVal":"1.04","wkhi":"1,108.00","wklo":"824.85","wkhicm_adj":"1,776.25","wklocm_adj":"1,057.60","xDt":"02-AUG-2018","cAct":"INT DIV- 2 PER SHARE (PURPOSE REVISED)","previousClose":"963.65","dayEndClose":"956.5","iislPtsChange":"-7.15","iislPercChange":"-0.74","yPC":"9.41","mPC":"3.52"</v>
      </c>
      <c r="C20" s="5" t="s">
        <v>19</v>
      </c>
      <c r="D20" s="5" t="str">
        <f t="shared" si="7"/>
        <v>968.00</v>
      </c>
      <c r="E20" s="5" t="str">
        <f t="shared" si="1"/>
        <v>968.55</v>
      </c>
      <c r="F20" s="5" t="str">
        <f t="shared" si="0"/>
        <v>953.00</v>
      </c>
      <c r="G20" s="5" t="str">
        <f t="shared" si="0"/>
        <v>958.20</v>
      </c>
      <c r="H20" s="10" t="str">
        <f t="shared" si="2"/>
        <v xml:space="preserve">   </v>
      </c>
      <c r="I20" s="6" t="str">
        <f t="shared" si="3"/>
        <v xml:space="preserve">   </v>
      </c>
      <c r="J20" s="11" t="str">
        <f t="shared" si="4"/>
        <v xml:space="preserve">   </v>
      </c>
      <c r="K20" s="12" t="str">
        <f t="shared" si="5"/>
        <v xml:space="preserve">   </v>
      </c>
    </row>
    <row r="21" spans="2:11" ht="38" customHeight="1" x14ac:dyDescent="0.5">
      <c r="B21" t="str">
        <f t="shared" si="6"/>
        <v>"HDFCBANK","open":"2,121.00","high":"2,137.40","low":"2,106.10","ltP":"2,114.50","ptsC":"-7.15","per":"-0.34","trdVol":"14.36","trdVolM":"1.44","ntP":"304.73","mVal":"3.05","wkhi":"2,220.00","wklo":"1,731.15","wkhicm_adj":"965.90","wklocm_adj":"616.80","xDt":"31-MAY-2018","cAct":"DIVIDEND- RS 13 PER SHARE","previousClose":"2,121.65","dayEndClose":"2114.3","iislPtsChange":"-7.35","iislPercChange":"-0.35","yPC":"18.80","mPC":"0.52"</v>
      </c>
      <c r="C21" s="5" t="s">
        <v>20</v>
      </c>
      <c r="D21" s="5" t="str">
        <f t="shared" si="7"/>
        <v>2,121.00</v>
      </c>
      <c r="E21" s="5" t="str">
        <f t="shared" si="1"/>
        <v>2,137.40</v>
      </c>
      <c r="F21" s="5" t="str">
        <f t="shared" ref="F21:G39" si="8">MID($B21,FIND(F$4,$B21)+LEN(F$4)+3,FIND(CHAR(34),$B21,FIND(F$4,$B21)+LEN(F$4)+3)-(FIND(F$4,$B21)+LEN(F$4)+3))</f>
        <v>2,106.10</v>
      </c>
      <c r="G21" s="5" t="str">
        <f t="shared" si="8"/>
        <v>2,114.50</v>
      </c>
      <c r="H21" s="10" t="str">
        <f t="shared" si="2"/>
        <v xml:space="preserve">   </v>
      </c>
      <c r="I21" s="6" t="str">
        <f t="shared" si="3"/>
        <v xml:space="preserve">   </v>
      </c>
      <c r="J21" s="11" t="str">
        <f t="shared" si="4"/>
        <v xml:space="preserve">   </v>
      </c>
      <c r="K21" s="12" t="str">
        <f t="shared" si="5"/>
        <v xml:space="preserve">   </v>
      </c>
    </row>
    <row r="22" spans="2:11" ht="38" customHeight="1" x14ac:dyDescent="0.5">
      <c r="B22" t="str">
        <f t="shared" si="6"/>
        <v>"HEROMOTOCO","open":"3,279.00","high":"3,309.00","low":"3,251.05","ltP":"3,304.00","ptsC":"53.45","per":"1.64","trdVol":"3.38","trdVolM":"0.34","ntP":"111.08","mVal":"1.11","wkhi":"4,091.95","wklo":"3,033.75","wkhicm_adj":"3,269.95","wklocm_adj":"1,907.10","xDt":"11-JUL-2018","cAct":"ANNUAL GENERAL MEETING \/ DIVIDEND- RS 40 PER SHARE","previousClose":"3,250.55","dayEndClose":"3297.1","iislPtsChange":"46.55","iislPercChange":"1.43","yPC":"-13.92","mPC":"-4.48"</v>
      </c>
      <c r="C22" s="5" t="s">
        <v>21</v>
      </c>
      <c r="D22" s="5" t="str">
        <f t="shared" si="7"/>
        <v>3,279.00</v>
      </c>
      <c r="E22" s="5" t="str">
        <f t="shared" si="1"/>
        <v>3,309.00</v>
      </c>
      <c r="F22" s="5" t="str">
        <f t="shared" si="8"/>
        <v>3,251.05</v>
      </c>
      <c r="G22" s="5" t="str">
        <f t="shared" si="8"/>
        <v>3,304.00</v>
      </c>
      <c r="H22" s="10" t="str">
        <f t="shared" si="2"/>
        <v xml:space="preserve">   </v>
      </c>
      <c r="I22" s="6" t="str">
        <f t="shared" si="3"/>
        <v xml:space="preserve">   </v>
      </c>
      <c r="J22" s="11" t="str">
        <f t="shared" si="4"/>
        <v xml:space="preserve">   </v>
      </c>
      <c r="K22" s="12" t="str">
        <f t="shared" si="5"/>
        <v xml:space="preserve">   </v>
      </c>
    </row>
    <row r="23" spans="2:11" ht="38" customHeight="1" x14ac:dyDescent="0.5">
      <c r="B23" t="str">
        <f t="shared" si="6"/>
        <v>"HINDALCO","open":"212.60","high":"216.80","low":"210.30","ltP":"216.40","ptsC":"4.80","per":"2.27","trdVol":"103.75","trdVolM":"10.38","ntP":"222.34","mVal":"2.22","wkhi":"284.00","wklo":"192.35","wkhicm_adj":"198.90","wklocm_adj":"96.70","xDt":"31-DEC-2999","cAct":"-","previousClose":"211.60","dayEndClose":"216.1","iislPtsChange":"4.50","iislPercChange":"2.13","yPC":"-2.06","mPC":"-3.44"</v>
      </c>
      <c r="C23" s="5" t="s">
        <v>22</v>
      </c>
      <c r="D23" s="5" t="str">
        <f t="shared" si="7"/>
        <v>212.60</v>
      </c>
      <c r="E23" s="5" t="str">
        <f t="shared" si="1"/>
        <v>216.80</v>
      </c>
      <c r="F23" s="5" t="str">
        <f t="shared" si="8"/>
        <v>210.30</v>
      </c>
      <c r="G23" s="5" t="str">
        <f t="shared" si="8"/>
        <v>216.40</v>
      </c>
      <c r="H23" s="10" t="str">
        <f t="shared" si="2"/>
        <v xml:space="preserve">   </v>
      </c>
      <c r="I23" s="6" t="str">
        <f t="shared" si="3"/>
        <v xml:space="preserve">   </v>
      </c>
      <c r="J23" s="11" t="str">
        <f t="shared" si="4"/>
        <v xml:space="preserve">   </v>
      </c>
      <c r="K23" s="12" t="str">
        <f t="shared" si="5"/>
        <v xml:space="preserve">   </v>
      </c>
    </row>
    <row r="24" spans="2:11" ht="38" customHeight="1" x14ac:dyDescent="0.5">
      <c r="B24" t="str">
        <f t="shared" si="6"/>
        <v>"HINDPETRO","open":"292.60","high":"295.85","low":"290.50","ltP":"294.35","ptsC":"1.75","per":"0.60","trdVol":"25.22","trdVolM":"2.52","ntP":"73.95","mVal":"0.74","wkhi":"492.80","wklo":"250.60","wkhicm_adj":"627.80","wklocm_adj":"205.05","xDt":"28-JUN-2018","cAct":"DIVIDEND- RS 2.50 PER SHARE","previousClose":"292.60","dayEndClose":"294.1","iislPtsChange":"1.50","iislPercChange":"0.51","yPC":"-25.82","mPC":"16.67"</v>
      </c>
      <c r="C24" s="5" t="s">
        <v>54</v>
      </c>
      <c r="D24" s="5" t="str">
        <f t="shared" si="7"/>
        <v>292.60</v>
      </c>
      <c r="E24" s="5" t="str">
        <f t="shared" si="1"/>
        <v>295.85</v>
      </c>
      <c r="F24" s="5" t="str">
        <f t="shared" si="8"/>
        <v>290.50</v>
      </c>
      <c r="G24" s="5" t="str">
        <f t="shared" si="8"/>
        <v>294.35</v>
      </c>
      <c r="H24" s="10" t="str">
        <f t="shared" si="2"/>
        <v xml:space="preserve">   </v>
      </c>
      <c r="I24" s="6" t="str">
        <f t="shared" si="3"/>
        <v xml:space="preserve">   </v>
      </c>
      <c r="J24" s="11" t="str">
        <f t="shared" si="4"/>
        <v xml:space="preserve">   </v>
      </c>
      <c r="K24" s="12" t="str">
        <f t="shared" si="5"/>
        <v xml:space="preserve">   </v>
      </c>
    </row>
    <row r="25" spans="2:11" ht="38" customHeight="1" x14ac:dyDescent="0.5">
      <c r="B25" t="str">
        <f t="shared" si="6"/>
        <v>"HINDUNILVR","open":"1,760.00","high":"1,760.00","low":"1,715.05","ltP":"1,730.00","ptsC":"-33.00","per":"-1.87","trdVol":"16.29","trdVolM":"1.63","ntP":"282.12","mVal":"2.82","wkhi":"1,780.00","wklo":"1,143.55","wkhicm_adj":"814.85","wklocm_adj":"537.20","xDt":"21-JUN-2018","cAct":"ANNUAL GENERAL MEETING \/ DIVIDEND- RS 12 PER SHARE","previousClose":"1,763.00","dayEndClose":"1730.3","iislPtsChange":"-32.70","iislPercChange":"-1.85","yPC":"47.88","mPC":"3.22"</v>
      </c>
      <c r="C25" s="5" t="s">
        <v>23</v>
      </c>
      <c r="D25" s="5" t="str">
        <f t="shared" si="7"/>
        <v>1,760.00</v>
      </c>
      <c r="E25" s="5" t="str">
        <f t="shared" si="1"/>
        <v>1,760.00</v>
      </c>
      <c r="F25" s="5" t="str">
        <f t="shared" si="8"/>
        <v>1,715.05</v>
      </c>
      <c r="G25" s="5" t="str">
        <f t="shared" si="8"/>
        <v>1,730.00</v>
      </c>
      <c r="H25" s="10" t="str">
        <f t="shared" si="2"/>
        <v xml:space="preserve">SHORT </v>
      </c>
      <c r="I25" s="6">
        <f t="shared" si="3"/>
        <v>1753</v>
      </c>
      <c r="J25" s="11">
        <f t="shared" si="4"/>
        <v>1768.8</v>
      </c>
      <c r="K25" s="12">
        <f t="shared" si="5"/>
        <v>1.3120365088419851E-2</v>
      </c>
    </row>
    <row r="26" spans="2:11" ht="38" customHeight="1" x14ac:dyDescent="0.5">
      <c r="B26" t="str">
        <f t="shared" si="6"/>
        <v>"HDFC","open":"1,999.00","high":"1,999.00","low":"1,965.05","ltP":"1,976.00","ptsC":"-1.50","per":"-0.08","trdVol":"22.19","trdVolM":"2.22","ntP":"439.29","mVal":"4.39","wkhi":"2,052.95","wklo":"1,638.00","wkhicm_adj":"1,177.80","wklocm_adj":"755.00","xDt":"19-JUL-2018","cAct":"DIVIDEND- RS 16.50 PER SHARE","previousClose":"1,977.50","dayEndClose":"1979.3","iislPtsChange":"1.80","iislPercChange":"0.09","yPC":"13.78","mPC":"2.78"</v>
      </c>
      <c r="C26" s="5" t="s">
        <v>60</v>
      </c>
      <c r="D26" s="5" t="str">
        <f t="shared" si="7"/>
        <v>1,999.00</v>
      </c>
      <c r="E26" s="5" t="str">
        <f t="shared" si="1"/>
        <v>1,999.00</v>
      </c>
      <c r="F26" s="5" t="str">
        <f t="shared" si="8"/>
        <v>1,965.05</v>
      </c>
      <c r="G26" s="5" t="str">
        <f t="shared" si="8"/>
        <v>1,976.00</v>
      </c>
      <c r="H26" s="10" t="str">
        <f t="shared" si="2"/>
        <v xml:space="preserve">SHORT </v>
      </c>
      <c r="I26" s="6">
        <f t="shared" si="3"/>
        <v>1992</v>
      </c>
      <c r="J26" s="11">
        <f t="shared" si="4"/>
        <v>2008.9949999999999</v>
      </c>
      <c r="K26" s="12">
        <f t="shared" si="5"/>
        <v>8.0321285140562242E-3</v>
      </c>
    </row>
    <row r="27" spans="2:11" ht="38" customHeight="1" x14ac:dyDescent="0.5">
      <c r="B27" t="str">
        <f t="shared" si="6"/>
        <v>"ITC","open":"305.00","high":"306.90","low":"300.00","ltP":"302.15","ptsC":"-1.80","per":"-0.59","trdVol":"76.84","trdVolM":"7.68","ntP":"233.04","mVal":"2.33","wkhi":"307.15","wklo":"250.00","wkhicm_adj":"387.50","wklocm_adj":"307.55","xDt":"25-MAY-2018","cAct":"DIVIDEND- RS 5.15 PER SHARE","previousClose":"303.95","dayEndClose":"301.8","iislPtsChange":"-2.15","iislPercChange":"-0.71","yPC":"7.37","mPC":"14.28"</v>
      </c>
      <c r="C27" s="5" t="s">
        <v>55</v>
      </c>
      <c r="D27" s="5" t="str">
        <f t="shared" si="7"/>
        <v>305.00</v>
      </c>
      <c r="E27" s="5" t="str">
        <f t="shared" si="1"/>
        <v>306.90</v>
      </c>
      <c r="F27" s="5" t="str">
        <f t="shared" si="8"/>
        <v>300.00</v>
      </c>
      <c r="G27" s="5" t="str">
        <f t="shared" si="8"/>
        <v>302.15</v>
      </c>
      <c r="H27" s="10" t="str">
        <f t="shared" si="2"/>
        <v xml:space="preserve">   </v>
      </c>
      <c r="I27" s="6" t="str">
        <f t="shared" si="3"/>
        <v xml:space="preserve">   </v>
      </c>
      <c r="J27" s="11" t="str">
        <f t="shared" si="4"/>
        <v xml:space="preserve">   </v>
      </c>
      <c r="K27" s="12" t="str">
        <f t="shared" si="5"/>
        <v xml:space="preserve">   </v>
      </c>
    </row>
    <row r="28" spans="2:11" ht="38" customHeight="1" x14ac:dyDescent="0.5">
      <c r="B28" t="str">
        <f t="shared" si="6"/>
        <v>"ICICIBANK","open":"306.95","high":"318.00","low":"306.80","ltP":"314.50","ptsC":"9.50","per":"3.11","trdVol":"258.50","trdVolM":"25.85","ntP":"813.19","mVal":"8.13","wkhi":"365.70","wklo":"255.00","wkhicm_adj":"1,779.00","wklocm_adj":"943.60","xDt":"31-DEC-2999","cAct":"-","previousClose":"305.00","dayEndClose":"315.1","iislPtsChange":"10.10","iislPercChange":"3.31","yPC":"6.36","mPC":"15.10"</v>
      </c>
      <c r="C28" s="5" t="s">
        <v>24</v>
      </c>
      <c r="D28" s="5" t="str">
        <f t="shared" si="7"/>
        <v>306.95</v>
      </c>
      <c r="E28" s="5" t="str">
        <f t="shared" si="1"/>
        <v>318.00</v>
      </c>
      <c r="F28" s="5" t="str">
        <f t="shared" si="8"/>
        <v>306.80</v>
      </c>
      <c r="G28" s="5" t="str">
        <f t="shared" si="8"/>
        <v>314.50</v>
      </c>
      <c r="H28" s="10" t="str">
        <f t="shared" si="2"/>
        <v xml:space="preserve">   </v>
      </c>
      <c r="I28" s="6" t="str">
        <f t="shared" si="3"/>
        <v xml:space="preserve">   </v>
      </c>
      <c r="J28" s="11" t="str">
        <f t="shared" si="4"/>
        <v xml:space="preserve">   </v>
      </c>
      <c r="K28" s="12" t="str">
        <f t="shared" si="5"/>
        <v xml:space="preserve">   </v>
      </c>
    </row>
    <row r="29" spans="2:11" ht="38" customHeight="1" x14ac:dyDescent="0.5">
      <c r="B29" t="str">
        <f t="shared" si="6"/>
        <v>"IBULHSGFIN","open":"1,377.35","high":"1,397.00","low":"1,363.60","ltP":"1,370.70","ptsC":"-6.80","per":"-0.49","trdVol":"12.84","trdVolM":"1.28","ntP":"177.24","mVal":"1.77","wkhi":"1,440.00","wklo":"1,056.50","wkhicm_adj":"484.95","wklocm_adj":"187.05","xDt":"31-DEC-2999","cAct":"-","previousClose":"1,377.50","dayEndClose":"1368.1","iislPtsChange":"-9.40","iislPercChange":"-0.68","yPC":"14.25","mPC":"20.27"</v>
      </c>
      <c r="C29" s="5" t="s">
        <v>50</v>
      </c>
      <c r="D29" s="5" t="str">
        <f t="shared" si="7"/>
        <v>1,377.35</v>
      </c>
      <c r="E29" s="5" t="str">
        <f t="shared" si="1"/>
        <v>1,397.00</v>
      </c>
      <c r="F29" s="5" t="str">
        <f t="shared" si="8"/>
        <v>1,363.60</v>
      </c>
      <c r="G29" s="5" t="str">
        <f t="shared" si="8"/>
        <v>1,370.70</v>
      </c>
      <c r="H29" s="10" t="str">
        <f t="shared" si="2"/>
        <v xml:space="preserve">   </v>
      </c>
      <c r="I29" s="6" t="str">
        <f t="shared" si="3"/>
        <v xml:space="preserve">   </v>
      </c>
      <c r="J29" s="11" t="str">
        <f t="shared" si="4"/>
        <v xml:space="preserve">   </v>
      </c>
      <c r="K29" s="12" t="str">
        <f t="shared" si="5"/>
        <v xml:space="preserve">   </v>
      </c>
    </row>
    <row r="30" spans="2:11" ht="38" customHeight="1" x14ac:dyDescent="0.5">
      <c r="B30" t="str">
        <f t="shared" si="6"/>
        <v>"IOC","open":"169.90","high":"169.90","low":"167.20","ltP":"168.20","ptsC":"-0.35","per":"-0.21","trdVol":"32.79","trdVolM":"3.28","ntP":"55.16","mVal":"0.55","wkhi":"231.48","wklo":"150.00","wkhicm_adj":"411.20","wklocm_adj":"193.75","xDt":"31-DEC-2999","cAct":"-","previousClose":"168.55","dayEndClose":"168.15","iislPtsChange":"-0.40","iislPercChange":"-0.24","yPC":"-56.54","mPC":"8.34"</v>
      </c>
      <c r="C30" s="5" t="s">
        <v>52</v>
      </c>
      <c r="D30" s="5" t="str">
        <f t="shared" si="7"/>
        <v>169.90</v>
      </c>
      <c r="E30" s="5" t="str">
        <f t="shared" si="1"/>
        <v>169.90</v>
      </c>
      <c r="F30" s="5" t="str">
        <f t="shared" si="8"/>
        <v>167.20</v>
      </c>
      <c r="G30" s="5" t="str">
        <f t="shared" si="8"/>
        <v>168.20</v>
      </c>
      <c r="H30" s="10" t="str">
        <f t="shared" si="2"/>
        <v xml:space="preserve">SHORT </v>
      </c>
      <c r="I30" s="6">
        <f t="shared" si="3"/>
        <v>168</v>
      </c>
      <c r="J30" s="11">
        <f t="shared" si="4"/>
        <v>170.74950000000001</v>
      </c>
      <c r="K30" s="12">
        <f t="shared" si="5"/>
        <v>-1.1904761904761227E-3</v>
      </c>
    </row>
    <row r="31" spans="2:11" ht="38" customHeight="1" x14ac:dyDescent="0.5">
      <c r="B31" t="str">
        <f t="shared" si="6"/>
        <v>"INDUSINDBK","open":"2,022.90","high":"2,025.70","low":"1,993.25","ltP":"2,003.85","ptsC":"-12.00","per":"-0.60","trdVol":"7.50","trdVolM":"0.75","ntP":"150.29","mVal":"1.50","wkhi":"2,038.00","wklo":"1,572.40","wkhicm_adj":"776.00","wklocm_adj":"369.50","xDt":"18-JUL-2018","cAct":"ANNUAL GENERAL MEETING \/ DIVIDEND- RS 7.50 PER SHARE (DATE REVISED)","previousClose":"2,015.85","dayEndClose":"1999.8","iislPtsChange":"-16.05","iislPercChange":"-0.80","yPC":"21.80","mPC":"1.39"</v>
      </c>
      <c r="C31" s="5" t="s">
        <v>25</v>
      </c>
      <c r="D31" s="5" t="str">
        <f t="shared" si="7"/>
        <v>2,022.90</v>
      </c>
      <c r="E31" s="5" t="str">
        <f t="shared" si="1"/>
        <v>2,025.70</v>
      </c>
      <c r="F31" s="5" t="str">
        <f t="shared" si="8"/>
        <v>1,993.25</v>
      </c>
      <c r="G31" s="5" t="str">
        <f t="shared" si="8"/>
        <v>2,003.85</v>
      </c>
      <c r="H31" s="10" t="str">
        <f t="shared" si="2"/>
        <v xml:space="preserve">   </v>
      </c>
      <c r="I31" s="6" t="str">
        <f t="shared" si="3"/>
        <v xml:space="preserve">   </v>
      </c>
      <c r="J31" s="11" t="str">
        <f t="shared" si="4"/>
        <v xml:space="preserve">   </v>
      </c>
      <c r="K31" s="12" t="str">
        <f t="shared" si="5"/>
        <v xml:space="preserve">   </v>
      </c>
    </row>
    <row r="32" spans="2:11" ht="38" customHeight="1" x14ac:dyDescent="0.5">
      <c r="B32" t="str">
        <f t="shared" si="6"/>
        <v>"INFY","open":"1,366.05","high":"1,375.00","low":"1,347.50","ltP":"1,364.00","ptsC":"-0.10","per":"-0.01","trdVol":"30.89","trdVolM":"3.09","ntP":"419.73","mVal":"4.20","wkhi":"1,393.80","wklo":"860.00","wkhicm_adj":"4,402.20","wklocm_adj":"2,880.00","xDt":"14-JUN-2018","cAct":"ANNUAL GENERAL MEETING\/ FINAL DIVIDEND RS 20.50 PER SHAR\/ SPECIAL DIVIDEND - RS 10 PER SHARE","previousClose":"1,364.10","dayEndClose":"1360.65","iislPtsChange":"-3.45","iislPercChange":"-0.25","yPC":"38.62","mPC":"1.40"</v>
      </c>
      <c r="C32" s="5" t="s">
        <v>26</v>
      </c>
      <c r="D32" s="5" t="str">
        <f t="shared" si="7"/>
        <v>1,366.05</v>
      </c>
      <c r="E32" s="5" t="str">
        <f t="shared" si="1"/>
        <v>1,375.00</v>
      </c>
      <c r="F32" s="5" t="str">
        <f t="shared" si="8"/>
        <v>1,347.50</v>
      </c>
      <c r="G32" s="5" t="str">
        <f t="shared" si="8"/>
        <v>1,364.00</v>
      </c>
      <c r="H32" s="10" t="str">
        <f t="shared" si="2"/>
        <v xml:space="preserve">   </v>
      </c>
      <c r="I32" s="6" t="str">
        <f t="shared" si="3"/>
        <v xml:space="preserve">   </v>
      </c>
      <c r="J32" s="11" t="str">
        <f t="shared" si="4"/>
        <v xml:space="preserve">   </v>
      </c>
      <c r="K32" s="12" t="str">
        <f t="shared" si="5"/>
        <v xml:space="preserve">   </v>
      </c>
    </row>
    <row r="33" spans="2:11" ht="38" customHeight="1" x14ac:dyDescent="0.5">
      <c r="B33" t="str">
        <f t="shared" si="6"/>
        <v>"KOTAKBANK","open":"1,313.95","high":"1,314.00","low":"1,279.00","ltP":"1,284.00","ptsC":"-25.50","per":"-1.95","trdVol":"18.96","trdVolM":"1.90","ntP":"244.34","mVal":"2.44","wkhi":"1,417.00","wklo":"962.00","wkhicm_adj":"1,264.70","wklocm_adj":"630.50","xDt":"11-JUL-2018","cAct":"ANNUAL GENERAL MEETING\/DIVIDEND- RE 0.70 PER SHARE","previousClose":"1,309.50","dayEndClose":"1282.8","iislPtsChange":"-26.70","iislPercChange":"-2.04","yPC":"28.86","mPC":"-5.95"</v>
      </c>
      <c r="C33" s="5" t="s">
        <v>27</v>
      </c>
      <c r="D33" s="5" t="str">
        <f t="shared" si="7"/>
        <v>1,313.95</v>
      </c>
      <c r="E33" s="5" t="str">
        <f t="shared" si="1"/>
        <v>1,314.00</v>
      </c>
      <c r="F33" s="5" t="str">
        <f t="shared" si="8"/>
        <v>1,279.00</v>
      </c>
      <c r="G33" s="5" t="str">
        <f t="shared" si="8"/>
        <v>1,284.00</v>
      </c>
      <c r="H33" s="10" t="str">
        <f t="shared" si="2"/>
        <v xml:space="preserve">   </v>
      </c>
      <c r="I33" s="6" t="str">
        <f t="shared" si="3"/>
        <v xml:space="preserve">   </v>
      </c>
      <c r="J33" s="11" t="str">
        <f t="shared" si="4"/>
        <v xml:space="preserve">   </v>
      </c>
      <c r="K33" s="12" t="str">
        <f t="shared" si="5"/>
        <v xml:space="preserve">   </v>
      </c>
    </row>
    <row r="34" spans="2:11" ht="38" customHeight="1" x14ac:dyDescent="0.5">
      <c r="B34" t="str">
        <f t="shared" si="6"/>
        <v>ULTRACEMCO","open":"4,175.00","high":"4,210.00","low":"4,137.05","ltP":"4,170.00","ptsC":"2.25","per":"0.05","trdVol":"1.85","trdVolM":"0.18","ntP":"77.22","mVal":"0.77","wkhi":"4,599.90","wklo":"3,563.00","wkhicm_adj":"2,872.00","wklocm_adj":"1,634.00","xDt":"10-JUL-2018","cAct":"ANNUAL GENERAL MEETING\/DIVIDEND- RS 10.50 PER SHARE","previousClose":"4,167.75","dayEndClose":"4177.8","iislPtsChange":"10.05","iislPercChange":"0.24","yPC":"2.10","mPC":"10.01"</v>
      </c>
      <c r="C34" s="5" t="s">
        <v>28</v>
      </c>
      <c r="D34" s="5" t="str">
        <f t="shared" si="7"/>
        <v>4,175.00</v>
      </c>
      <c r="E34" s="5" t="str">
        <f t="shared" si="1"/>
        <v>4,210.00</v>
      </c>
      <c r="F34" s="5" t="str">
        <f t="shared" si="8"/>
        <v>4,137.05</v>
      </c>
      <c r="G34" s="5" t="str">
        <f t="shared" si="8"/>
        <v>4,170.00</v>
      </c>
      <c r="H34" s="10" t="str">
        <f t="shared" si="2"/>
        <v xml:space="preserve">   </v>
      </c>
      <c r="I34" s="6" t="str">
        <f t="shared" si="3"/>
        <v xml:space="preserve">   </v>
      </c>
      <c r="J34" s="11" t="str">
        <f t="shared" si="4"/>
        <v xml:space="preserve">   </v>
      </c>
      <c r="K34" s="12" t="str">
        <f t="shared" si="5"/>
        <v xml:space="preserve">   </v>
      </c>
    </row>
    <row r="35" spans="2:11" ht="38" customHeight="1" x14ac:dyDescent="0.5">
      <c r="B35" t="str">
        <f t="shared" si="6"/>
        <v>"LUPIN","open":"896.60","high":"897.35","low":"864.50","ltP":"875.30","ptsC":"-10.70","per":"-1.21","trdVol":"25.30","trdVolM":"2.53","ntP":"222.90","mVal":"2.23","wkhi":"1,090.00","wklo":"723.65","wkhicm_adj":"1,497.50","wklocm_adj":"851.50","xDt":"30-JUL-2018","cAct":"ANNUAL GENERAL MEETING\/DIVIDEND RS 5\/- PER SHARE","previousClose":"886.00","dayEndClose":"873.15","iislPtsChange":"-12.85","iislPercChange":"-1.45","yPC":"-11.89","mPC":"-6.30"</v>
      </c>
      <c r="C35" s="5" t="s">
        <v>29</v>
      </c>
      <c r="D35" s="5" t="str">
        <f t="shared" si="7"/>
        <v>896.60</v>
      </c>
      <c r="E35" s="5" t="str">
        <f t="shared" si="1"/>
        <v>897.35</v>
      </c>
      <c r="F35" s="5" t="str">
        <f t="shared" si="8"/>
        <v>864.50</v>
      </c>
      <c r="G35" s="5" t="str">
        <f t="shared" si="8"/>
        <v>875.30</v>
      </c>
      <c r="H35" s="10" t="str">
        <f t="shared" si="2"/>
        <v xml:space="preserve">   </v>
      </c>
      <c r="I35" s="6" t="str">
        <f t="shared" si="3"/>
        <v xml:space="preserve">   </v>
      </c>
      <c r="J35" s="11" t="str">
        <f t="shared" si="4"/>
        <v xml:space="preserve">   </v>
      </c>
      <c r="K35" s="12" t="str">
        <f t="shared" si="5"/>
        <v xml:space="preserve">   </v>
      </c>
    </row>
    <row r="36" spans="2:11" ht="38" customHeight="1" x14ac:dyDescent="0.5">
      <c r="B36" t="str">
        <f t="shared" si="6"/>
        <v>"M&amp;M","open":"921.95","high":"935.80","low":"920.55","ltP":"934.00","ptsC":"13.35","per":"1.45","trdVol":"17.02","trdVolM":"1.70","ntP":"158.11","mVal":"1.58","wkhi":"943.40","wklo":"612.00","wkhicm_adj":"1,433.70","wklocm_adj":"846.60","xDt":"12-JUL-2018","cAct":"ANNUAL GENERAL MEETING\/DIVIDEND- RS 7.50 PER SHARE","previousClose":"920.65","dayEndClose":"932.4","iislPtsChange":"11.75","iislPercChange":"1.28","yPC":"-34.06","mPC":"3.77"</v>
      </c>
      <c r="C36" s="5" t="s">
        <v>30</v>
      </c>
      <c r="D36" s="5" t="str">
        <f t="shared" si="7"/>
        <v>921.95</v>
      </c>
      <c r="E36" s="5" t="str">
        <f t="shared" si="1"/>
        <v>935.80</v>
      </c>
      <c r="F36" s="5" t="str">
        <f t="shared" si="8"/>
        <v>920.55</v>
      </c>
      <c r="G36" s="5" t="str">
        <f t="shared" si="8"/>
        <v>934.00</v>
      </c>
      <c r="H36" s="10" t="str">
        <f t="shared" si="2"/>
        <v xml:space="preserve">   </v>
      </c>
      <c r="I36" s="6" t="str">
        <f t="shared" si="3"/>
        <v xml:space="preserve">   </v>
      </c>
      <c r="J36" s="11" t="str">
        <f t="shared" si="4"/>
        <v xml:space="preserve">   </v>
      </c>
      <c r="K36" s="12" t="str">
        <f t="shared" si="5"/>
        <v xml:space="preserve">   </v>
      </c>
    </row>
    <row r="37" spans="2:11" ht="38" customHeight="1" x14ac:dyDescent="0.5">
      <c r="B37" t="str">
        <f t="shared" si="6"/>
        <v>"MARUTI","open":"9,247.50","high":"9,300.00","low":"9,200.00","ltP":"9,287.00","ptsC":"100.00","per":"1.09","trdVol":"2.38","trdVolM":"0.24","ntP":"220.36","mVal":"2.20","wkhi":"9,996.40","wklo":"7,380.00","wkhicm_adj":"3,432.00","wklocm_adj":"1,540.40","xDt":"31-DEC-2999","cAct":"-","previousClose":"9,187.00","dayEndClose":"9286.4","iislPtsChange":"99.40","iislPercChange":"1.08","yPC":"20.03","mPC":"0.72"</v>
      </c>
      <c r="C37" s="5" t="s">
        <v>31</v>
      </c>
      <c r="D37" s="5" t="str">
        <f t="shared" si="7"/>
        <v>9,247.50</v>
      </c>
      <c r="E37" s="5" t="str">
        <f t="shared" si="1"/>
        <v>9,300.00</v>
      </c>
      <c r="F37" s="5" t="str">
        <f t="shared" si="8"/>
        <v>9,200.00</v>
      </c>
      <c r="G37" s="5" t="str">
        <f t="shared" si="8"/>
        <v>9,287.00</v>
      </c>
      <c r="H37" s="10" t="str">
        <f t="shared" si="2"/>
        <v xml:space="preserve">   </v>
      </c>
      <c r="I37" s="6" t="str">
        <f t="shared" si="3"/>
        <v xml:space="preserve">   </v>
      </c>
      <c r="J37" s="11" t="str">
        <f t="shared" si="4"/>
        <v xml:space="preserve">   </v>
      </c>
      <c r="K37" s="12" t="str">
        <f t="shared" si="5"/>
        <v xml:space="preserve">   </v>
      </c>
    </row>
    <row r="38" spans="2:11" ht="38" customHeight="1" x14ac:dyDescent="0.5">
      <c r="B38" t="str">
        <f t="shared" si="6"/>
        <v>"NTPC","open":"156.90","high":"158.00","low":"156.00","ltP":"156.75","ptsC":"0.30","per":"0.19","trdVol":"19.96","trdVolM":"2.00","ntP":"31.31","mVal":"0.31","wkhi":"188.00","wklo":"149.50","wkhicm_adj":"168.90","wklocm_adj":"110.65","xDt":"31-DEC-2999","cAct":"-","previousClose":"156.45","dayEndClose":"156.75","iislPtsChange":"0.30","iislPercChange":"0.19","yPC":"-9.16","mPC":"2.52"</v>
      </c>
      <c r="C38" s="5" t="s">
        <v>32</v>
      </c>
      <c r="D38" s="5" t="str">
        <f t="shared" si="7"/>
        <v>156.90</v>
      </c>
      <c r="E38" s="5" t="str">
        <f t="shared" si="1"/>
        <v>158.00</v>
      </c>
      <c r="F38" s="5" t="str">
        <f t="shared" si="8"/>
        <v>156.00</v>
      </c>
      <c r="G38" s="5" t="str">
        <f t="shared" si="8"/>
        <v>156.75</v>
      </c>
      <c r="H38" s="10" t="str">
        <f t="shared" si="2"/>
        <v xml:space="preserve">   </v>
      </c>
      <c r="I38" s="6" t="str">
        <f t="shared" si="3"/>
        <v xml:space="preserve">   </v>
      </c>
      <c r="J38" s="11" t="str">
        <f t="shared" si="4"/>
        <v xml:space="preserve">   </v>
      </c>
      <c r="K38" s="12" t="str">
        <f t="shared" si="5"/>
        <v xml:space="preserve">   </v>
      </c>
    </row>
    <row r="39" spans="2:11" ht="38" customHeight="1" x14ac:dyDescent="0.5">
      <c r="B39" t="str">
        <f t="shared" si="6"/>
        <v>"ONGC","open":"167.10","high":"169.70","low":"166.80","ltP":"169.10","ptsC":"2.30","per":"1.38","trdVol":"51.60","trdVolM":"5.16","ntP":"86.88","mVal":"0.87","wkhi":"212.85","wklo":"151.80","wkhicm_adj":"471.85","wklocm_adj":"264.15","xDt":"31-DEC-2999","cAct":"-","previousClose":"166.80","dayEndClose":"169.25","iislPtsChange":"2.45","iislPercChange":"1.47","yPC":"2.05","mPC":"8.40"</v>
      </c>
      <c r="C39" s="5" t="s">
        <v>33</v>
      </c>
      <c r="D39" s="5" t="str">
        <f t="shared" si="7"/>
        <v>167.10</v>
      </c>
      <c r="E39" s="5" t="str">
        <f t="shared" si="1"/>
        <v>169.70</v>
      </c>
      <c r="F39" s="5" t="str">
        <f t="shared" si="8"/>
        <v>166.80</v>
      </c>
      <c r="G39" s="5" t="str">
        <f t="shared" si="8"/>
        <v>169.10</v>
      </c>
      <c r="H39" s="10" t="str">
        <f t="shared" si="2"/>
        <v xml:space="preserve">   </v>
      </c>
      <c r="I39" s="6" t="str">
        <f t="shared" si="3"/>
        <v xml:space="preserve">   </v>
      </c>
      <c r="J39" s="11" t="str">
        <f t="shared" si="4"/>
        <v xml:space="preserve">   </v>
      </c>
      <c r="K39" s="12" t="str">
        <f t="shared" si="5"/>
        <v xml:space="preserve">   </v>
      </c>
    </row>
    <row r="40" spans="2:11" ht="38" customHeight="1" x14ac:dyDescent="0.5">
      <c r="B40" t="str">
        <f t="shared" si="6"/>
        <v>"POWERGRID","open":"191.85","high":"191.85","low":"188.65","ltP":"189.90","ptsC":"-0.30","per":"-0.16","trdVol":"27.81","trdVolM":"2.78","ntP":"52.83","mVal":"0.53","wkhi":"226.60","wklo":"174.10","wkhicm_adj":"150.90","wklocm_adj":"91.65","xDt":"31-DEC-2999","cAct":"-","previousClose":"190.20","dayEndClose":"189.45","iislPtsChange":"-0.75","iislPercChange":"-0.39","yPC":"-14.82","mPC":"3.77"</v>
      </c>
      <c r="C40" s="5" t="s">
        <v>34</v>
      </c>
      <c r="D40" s="5" t="str">
        <f t="shared" si="7"/>
        <v>191.85</v>
      </c>
      <c r="E40" s="5" t="str">
        <f t="shared" si="1"/>
        <v>191.85</v>
      </c>
      <c r="F40" s="5" t="str">
        <f t="shared" ref="E40:G54" si="9">MID($B40,FIND(F$4,$B40)+LEN(F$4)+3,FIND(CHAR(34),$B40,FIND(F$4,$B40)+LEN(F$4)+3)-(FIND(F$4,$B40)+LEN(F$4)+3))</f>
        <v>188.65</v>
      </c>
      <c r="G40" s="5" t="str">
        <f t="shared" si="9"/>
        <v>189.90</v>
      </c>
      <c r="H40" s="10" t="str">
        <f t="shared" si="2"/>
        <v xml:space="preserve">SHORT </v>
      </c>
      <c r="I40" s="6">
        <f t="shared" si="3"/>
        <v>190</v>
      </c>
      <c r="J40" s="11">
        <f t="shared" si="4"/>
        <v>192.80924999999999</v>
      </c>
      <c r="K40" s="12">
        <f t="shared" si="5"/>
        <v>5.2631578947365427E-4</v>
      </c>
    </row>
    <row r="41" spans="2:11" ht="38" customHeight="1" x14ac:dyDescent="0.5">
      <c r="B41" t="str">
        <f t="shared" si="6"/>
        <v>"RELIANCE","open":"1,176.70","high":"1,196.00","low":"1,175.35","ltP":"1,194.45","ptsC":"17.50","per":"1.49","trdVol":"40.16","trdVolM":"4.02","ntP":"477.49","mVal":"4.77","wkhi":"1,202.90","wklo":"765.00","wkhicm_adj":"1,145.25","wklocm_adj":"793.10","xDt":"27-JUN-2018","cAct":"DIVIDEND- RS 6 PER SHARE","previousClose":"1,176.95","dayEndClose":"1192.6","iislPtsChange":"15.65","iislPercChange":"1.33","yPC":"44.77","mPC":"20.64"</v>
      </c>
      <c r="C41" s="5" t="s">
        <v>35</v>
      </c>
      <c r="D41" s="5" t="str">
        <f t="shared" si="7"/>
        <v>1,176.70</v>
      </c>
      <c r="E41" s="5" t="str">
        <f t="shared" si="1"/>
        <v>1,196.00</v>
      </c>
      <c r="F41" s="5" t="str">
        <f t="shared" si="9"/>
        <v>1,175.35</v>
      </c>
      <c r="G41" s="5" t="str">
        <f t="shared" si="9"/>
        <v>1,194.45</v>
      </c>
      <c r="H41" s="10" t="str">
        <f t="shared" si="2"/>
        <v xml:space="preserve">   </v>
      </c>
      <c r="I41" s="6" t="str">
        <f t="shared" si="3"/>
        <v xml:space="preserve">   </v>
      </c>
      <c r="J41" s="11" t="str">
        <f t="shared" si="4"/>
        <v xml:space="preserve">   </v>
      </c>
      <c r="K41" s="12" t="str">
        <f t="shared" si="5"/>
        <v xml:space="preserve">   </v>
      </c>
    </row>
    <row r="42" spans="2:11" ht="38" customHeight="1" x14ac:dyDescent="0.5">
      <c r="B42" t="str">
        <f t="shared" si="6"/>
        <v>"SBIN","open":"300.60","high":"311.35","low":"300.60","ltP":"308.90","ptsC":"9.65","per":"3.22","trdVol":"315.77","trdVolM":"31.58","ntP":"971.05","mVal":"9.71","wkhi":"351.30","wklo":"232.35","wkhicm_adj":"326.95","wklocm_adj":"145.51","xDt":"15-JUN-2018","cAct":"ANNUAL GENERAL MEETING\/ CHANGE IN REGISTRAR AND TRANSFER AGENT","previousClose":"299.25","dayEndClose":"308.5","iislPtsChange":"9.25","iislPercChange":"3.09","yPC":"2.78","mPC":"19.98"</v>
      </c>
      <c r="C42" s="5" t="s">
        <v>36</v>
      </c>
      <c r="D42" s="5" t="str">
        <f t="shared" si="7"/>
        <v>300.60</v>
      </c>
      <c r="E42" s="5" t="str">
        <f t="shared" si="1"/>
        <v>311.35</v>
      </c>
      <c r="F42" s="5" t="str">
        <f t="shared" si="9"/>
        <v>300.60</v>
      </c>
      <c r="G42" s="5" t="str">
        <f t="shared" si="9"/>
        <v>308.90</v>
      </c>
      <c r="H42" s="10" t="str">
        <f t="shared" si="2"/>
        <v xml:space="preserve">LONG </v>
      </c>
      <c r="I42" s="6">
        <f t="shared" si="3"/>
        <v>303</v>
      </c>
      <c r="J42" s="11">
        <f t="shared" si="4"/>
        <v>299.09700000000004</v>
      </c>
      <c r="K42" s="12">
        <f t="shared" si="5"/>
        <v>1.9471947194719397E-2</v>
      </c>
    </row>
    <row r="43" spans="2:11" ht="38" customHeight="1" x14ac:dyDescent="0.5">
      <c r="B43" t="str">
        <f t="shared" si="6"/>
        <v>"SUNPHARMA","open":"586.50","high":"593.40","low":"575.10","ltP":"577.75","ptsC":"-8.10","per":"-1.38","trdVol":"38.67","trdVolM":"3.87","ntP":"224.34","mVal":"2.24","wkhi":"608.95","wklo":"432.70","wkhicm_adj":"932.50","wklocm_adj":"552.55","xDt":"31-DEC-2999","cAct":"-","previousClose":"585.85","dayEndClose":"576.15","iislPtsChange":"-9.70","iislPercChange":"-1.66","yPC":"12.00","mPC":"-0.27"</v>
      </c>
      <c r="C43" s="5" t="s">
        <v>37</v>
      </c>
      <c r="D43" s="5" t="str">
        <f t="shared" si="7"/>
        <v>586.50</v>
      </c>
      <c r="E43" s="5" t="str">
        <f t="shared" si="1"/>
        <v>593.40</v>
      </c>
      <c r="F43" s="5" t="str">
        <f t="shared" si="9"/>
        <v>575.10</v>
      </c>
      <c r="G43" s="5" t="str">
        <f t="shared" si="9"/>
        <v>577.75</v>
      </c>
      <c r="H43" s="10" t="str">
        <f t="shared" si="2"/>
        <v xml:space="preserve">   </v>
      </c>
      <c r="I43" s="6" t="str">
        <f t="shared" si="3"/>
        <v xml:space="preserve">   </v>
      </c>
      <c r="J43" s="11" t="str">
        <f t="shared" si="4"/>
        <v xml:space="preserve">   </v>
      </c>
      <c r="K43" s="12" t="str">
        <f t="shared" si="5"/>
        <v xml:space="preserve">   </v>
      </c>
    </row>
    <row r="44" spans="2:11" ht="38" customHeight="1" x14ac:dyDescent="0.5">
      <c r="B44" t="str">
        <f t="shared" si="6"/>
        <v>"TCS","open":"1,997.00","high":"1,998.95","low":"1,972.25","ltP":"1,975.05","ptsC":"-4.40","per":"-0.22","trdVol":"15.32","trdVolM":"1.53","ntP":"303.58","mVal":"3.04","wkhi":"3,674.80","wklo":"1,711.15","wkhicm_adj":"2,839.70","wklocm_adj":"1,970.00","xDt":"17-JUL-2018","cAct":"INTERIM DIVIDEND- RS 4 PER SHARE (PURPOSE REVISED)","previousClose":"1,979.45","dayEndClose":"1975.55","iislPtsChange":"-3.90","iislPercChange":"-0.20","yPC":"-20.66","mPC":"5.84"</v>
      </c>
      <c r="C44" s="5" t="s">
        <v>40</v>
      </c>
      <c r="D44" s="5" t="str">
        <f t="shared" si="7"/>
        <v>1,997.00</v>
      </c>
      <c r="E44" s="5" t="str">
        <f t="shared" si="1"/>
        <v>1,998.95</v>
      </c>
      <c r="F44" s="5" t="str">
        <f t="shared" si="9"/>
        <v>1,972.25</v>
      </c>
      <c r="G44" s="5" t="str">
        <f t="shared" si="9"/>
        <v>1,975.05</v>
      </c>
      <c r="H44" s="10" t="str">
        <f t="shared" si="2"/>
        <v xml:space="preserve">   </v>
      </c>
      <c r="I44" s="6" t="str">
        <f t="shared" si="3"/>
        <v xml:space="preserve">   </v>
      </c>
      <c r="J44" s="11" t="str">
        <f t="shared" si="4"/>
        <v xml:space="preserve">   </v>
      </c>
      <c r="K44" s="12" t="str">
        <f t="shared" si="5"/>
        <v xml:space="preserve">   </v>
      </c>
    </row>
    <row r="45" spans="2:11" ht="38" customHeight="1" x14ac:dyDescent="0.5">
      <c r="B45" t="str">
        <f t="shared" si="6"/>
        <v>"TATAMOTORS","open":"259.95","high":"261.80","low":"252.50","ltP":"253.50","ptsC":"-4.95","per":"-1.92","trdVol":"113.72","trdVolM":"11.37","ntP":"292.89","mVal":"2.93","wkhi":"468.00","wklo":"247.30","wkhicm_adj":"550.70","wklocm_adj":"332.10","xDt":"31-DEC-2999","cAct":"-","previousClose":"258.45","dayEndClose":"254.05","iislPtsChange":"-4.40","iislPercChange":"-1.70","yPC":"-41.24","mPC":"-5.07"</v>
      </c>
      <c r="C45" s="5" t="s">
        <v>38</v>
      </c>
      <c r="D45" s="5" t="str">
        <f t="shared" si="7"/>
        <v>259.95</v>
      </c>
      <c r="E45" s="5" t="str">
        <f t="shared" si="1"/>
        <v>261.80</v>
      </c>
      <c r="F45" s="5" t="str">
        <f t="shared" si="9"/>
        <v>252.50</v>
      </c>
      <c r="G45" s="5" t="str">
        <f t="shared" si="9"/>
        <v>253.50</v>
      </c>
      <c r="H45" s="10" t="str">
        <f t="shared" si="2"/>
        <v xml:space="preserve">   </v>
      </c>
      <c r="I45" s="6" t="str">
        <f t="shared" si="3"/>
        <v xml:space="preserve">   </v>
      </c>
      <c r="J45" s="11" t="str">
        <f t="shared" si="4"/>
        <v xml:space="preserve">   </v>
      </c>
      <c r="K45" s="12" t="str">
        <f t="shared" si="5"/>
        <v xml:space="preserve">   </v>
      </c>
    </row>
    <row r="46" spans="2:11" ht="38" customHeight="1" x14ac:dyDescent="0.5">
      <c r="B46" t="str">
        <f t="shared" si="6"/>
        <v>"TATASTEEL","open":"559.00","high":"564.90","low":"551.25","ltP":"552.45","ptsC":"-2.00","per":"-0.36","trdVol":"55.44","trdVolM":"5.54","ntP":"309.71","mVal":"3.10","wkhi":"748.11","wklo":"493.00","wkhicm_adj":"579.90","wklocm_adj":"332.00","xDt":"05-JUL-2018","cAct":"ANNUAL GENERAL MEETING \/ DIVIDEND- RS 10 PER SHARE","previousClose":"554.45","dayEndClose":"553.25","iislPtsChange":"-1.20","iislPercChange":"-0.22","yPC":"-1.22","mPC":"-3.27"</v>
      </c>
      <c r="C46" s="5" t="s">
        <v>39</v>
      </c>
      <c r="D46" s="5" t="str">
        <f t="shared" si="7"/>
        <v>559.00</v>
      </c>
      <c r="E46" s="5" t="str">
        <f t="shared" si="1"/>
        <v>564.90</v>
      </c>
      <c r="F46" s="5" t="str">
        <f t="shared" si="9"/>
        <v>551.25</v>
      </c>
      <c r="G46" s="5" t="str">
        <f t="shared" si="9"/>
        <v>552.45</v>
      </c>
      <c r="H46" s="10" t="str">
        <f t="shared" si="2"/>
        <v xml:space="preserve">   </v>
      </c>
      <c r="I46" s="6" t="str">
        <f t="shared" si="3"/>
        <v xml:space="preserve">   </v>
      </c>
      <c r="J46" s="11" t="str">
        <f t="shared" si="4"/>
        <v xml:space="preserve">   </v>
      </c>
      <c r="K46" s="12" t="str">
        <f t="shared" si="5"/>
        <v xml:space="preserve">   </v>
      </c>
    </row>
    <row r="47" spans="2:11" ht="38" customHeight="1" x14ac:dyDescent="0.5">
      <c r="B47" t="str">
        <f t="shared" si="6"/>
        <v>"TECHM","open":"662.75","high":"672.95","low":"662.75","ltP":"666.10","ptsC":"3.35","per":"0.51","trdVol":"22.27","trdVolM":"2.23","ntP":"148.82","mVal":"1.49","wkhi":"729.50","wklo":"392.80","wkhicm_adj":"2,734.00","wklocm_adj":"1,662.00","xDt":"26-JUL-2018","cAct":"ANNUAL GENERAL MEETING\/DIVIDEND- RS 14 PER SHARE","previousClose":"662.75","dayEndClose":"667.1","iislPtsChange":"4.35","iislPercChange":"0.66","yPC":"63.60","mPC":"1.77"</v>
      </c>
      <c r="C47" s="5" t="s">
        <v>41</v>
      </c>
      <c r="D47" s="5" t="str">
        <f t="shared" si="7"/>
        <v>662.75</v>
      </c>
      <c r="E47" s="5" t="str">
        <f t="shared" si="1"/>
        <v>672.95</v>
      </c>
      <c r="F47" s="5" t="str">
        <f t="shared" si="9"/>
        <v>662.75</v>
      </c>
      <c r="G47" s="5" t="str">
        <f t="shared" si="9"/>
        <v>666.10</v>
      </c>
      <c r="H47" s="10" t="str">
        <f t="shared" si="2"/>
        <v xml:space="preserve">LONG </v>
      </c>
      <c r="I47" s="6">
        <f t="shared" si="3"/>
        <v>667</v>
      </c>
      <c r="J47" s="11">
        <f t="shared" si="4"/>
        <v>659.43624999999997</v>
      </c>
      <c r="K47" s="12">
        <f t="shared" si="5"/>
        <v>-1.3493253373313002E-3</v>
      </c>
    </row>
    <row r="48" spans="2:11" ht="38" customHeight="1" x14ac:dyDescent="0.5">
      <c r="B48" t="str">
        <f t="shared" si="6"/>
        <v>"TITAN","open":"928.70","high":"939.10","low":"896.75","ltP":"902.00","ptsC":"-17.20","per":"-1.87","trdVol":"37.63","trdVolM":"3.76","ntP":"344.17","mVal":"3.44","wkhi":"999.70","wklo":"546.65","wkhicm_adj":"425.00","wklocm_adj":"202.45","xDt":"23-JUL-2018","cAct":"ANNUAL GENERAL MEETING\/DIVIDEND- RS 3.75 PER SHARE","previousClose":"919.20","dayEndClose":"901.65","iislPtsChange":"-17.55","iislPercChange":"-1.91","yPC":"61.63","mPC":"1.74"</v>
      </c>
      <c r="C48" s="5" t="s">
        <v>61</v>
      </c>
      <c r="D48" s="5" t="str">
        <f t="shared" si="7"/>
        <v>928.70</v>
      </c>
      <c r="E48" s="5" t="str">
        <f t="shared" si="1"/>
        <v>939.10</v>
      </c>
      <c r="F48" s="5" t="str">
        <f t="shared" si="9"/>
        <v>896.75</v>
      </c>
      <c r="G48" s="5" t="str">
        <f t="shared" si="9"/>
        <v>902.00</v>
      </c>
      <c r="H48" s="10" t="str">
        <f t="shared" si="2"/>
        <v xml:space="preserve">   </v>
      </c>
      <c r="I48" s="6" t="str">
        <f t="shared" si="3"/>
        <v xml:space="preserve">   </v>
      </c>
      <c r="J48" s="11" t="str">
        <f t="shared" si="4"/>
        <v xml:space="preserve">   </v>
      </c>
      <c r="K48" s="12" t="str">
        <f t="shared" si="5"/>
        <v xml:space="preserve">   </v>
      </c>
    </row>
    <row r="49" spans="2:11" ht="38" customHeight="1" x14ac:dyDescent="0.5">
      <c r="B49" t="str">
        <f t="shared" si="6"/>
        <v>"UPL","open":"640.10","high":"661.90","low":"640.10","ltP":"656.10","ptsC":"15.05","per":"2.35","trdVol":"23.89","trdVolM":"2.39","ntP":"156.89","mVal":"1.57","wkhi":"896.95","wklo":"537.25","wkhicm_adj":"388.70","wklocm_adj":"161.10","xDt":"31-DEC-2999","cAct":"-","previousClose":"641.05","dayEndClose":"656.1","iislPtsChange":"15.05","iislPercChange":"2.35","yPC":"-25.51","mPC":"5.11"</v>
      </c>
      <c r="C49" s="5" t="s">
        <v>56</v>
      </c>
      <c r="D49" s="5" t="str">
        <f t="shared" si="7"/>
        <v>640.10</v>
      </c>
      <c r="E49" s="5" t="str">
        <f t="shared" si="9"/>
        <v>661.90</v>
      </c>
      <c r="F49" s="5" t="str">
        <f t="shared" si="9"/>
        <v>640.10</v>
      </c>
      <c r="G49" s="5" t="str">
        <f t="shared" si="9"/>
        <v>656.10</v>
      </c>
      <c r="H49" s="10" t="str">
        <f t="shared" ref="H49:H51" si="10">IF(AND(E49=0, F49=0, D49=0),"  ",IF(E49= D49,"SHORT ",IF(F49= D49,"LONG ",IF(E49&lt;&gt; F49&lt;&gt; D49,"   "))))</f>
        <v xml:space="preserve">LONG </v>
      </c>
      <c r="I49" s="6">
        <f t="shared" ref="I49:I51" si="11">IF(AND(E49=0,F49=0,D49=0),"  ",IF(D49=F49,ROUND(((SQRT(F49) +0.0833) ^2),0),IF(E49=D49,ROUND(((SQRT(E49) -0.0833) ^2),0),IF(E49&lt;&gt;F49&lt;&gt;D49,"   "))))</f>
        <v>644</v>
      </c>
      <c r="J49" s="11">
        <f t="shared" ref="J49:J51" si="12">IF(AND(E49=0, F49=0, D49=0),"  ",IF(E49= D49,D49+0.005*D49,IF(F49= D49,D49-0.005*D49,IF(E49&lt;&gt; F49&lt;&gt; D49,"   "))))</f>
        <v>636.89949999999999</v>
      </c>
      <c r="K49" s="12">
        <f t="shared" ref="K49:K51" si="13">IF(AND(E49=0, F49=0, D49=0),"  ",IF(E49= D49,(I49-G49)/I49,IF(F49= D49,(G49-I49)/I49,IF(E49&lt;&gt; F49&lt;&gt; D49,"   "))))</f>
        <v>1.8788819875776432E-2</v>
      </c>
    </row>
    <row r="50" spans="2:11" ht="38" customHeight="1" x14ac:dyDescent="0.5">
      <c r="B50" t="str">
        <f t="shared" si="6"/>
        <v>"ULTRACEMCO","open":"4,175.00","high":"4,210.00","low":"4,137.05","ltP":"4,170.00","ptsC":"2.25","per":"0.05","trdVol":"1.85","trdVolM":"0.18","ntP":"77.22","mVal":"0.77","wkhi":"4,599.90","wklo":"3,563.00","wkhicm_adj":"2,872.00","wklocm_adj":"1,634.00","xDt":"10-JUL-2018","cAct":"ANNUAL GENERAL MEETING\/DIVIDEND- RS 10.50 PER SHARE","previousClose":"4,167.75","dayEndClose":"4177.8","iislPtsChange":"10.05","iislPercChange":"0.24","yPC":"2.10","mPC":"10.01"</v>
      </c>
      <c r="C50" s="5" t="s">
        <v>42</v>
      </c>
      <c r="D50" s="5" t="str">
        <f t="shared" si="7"/>
        <v>4,175.00</v>
      </c>
      <c r="E50" s="5" t="str">
        <f t="shared" si="9"/>
        <v>4,210.00</v>
      </c>
      <c r="F50" s="5" t="str">
        <f t="shared" si="9"/>
        <v>4,137.05</v>
      </c>
      <c r="G50" s="5" t="str">
        <f t="shared" si="9"/>
        <v>4,170.00</v>
      </c>
      <c r="H50" s="10" t="str">
        <f t="shared" si="10"/>
        <v xml:space="preserve">   </v>
      </c>
      <c r="I50" s="6" t="str">
        <f t="shared" si="11"/>
        <v xml:space="preserve">   </v>
      </c>
      <c r="J50" s="11" t="str">
        <f t="shared" si="12"/>
        <v xml:space="preserve">   </v>
      </c>
      <c r="K50" s="12" t="str">
        <f t="shared" si="13"/>
        <v xml:space="preserve">   </v>
      </c>
    </row>
    <row r="51" spans="2:11" ht="38" customHeight="1" x14ac:dyDescent="0.5">
      <c r="B51" t="str">
        <f t="shared" si="6"/>
        <v>"VEDL","open":"224.50","high":"225.45","low":"221.70","ltP":"224.25","ptsC":"1.85","per":"0.83","trdVol":"63.48","trdVolM":"6.35","ntP":"142.15","mVal":"1.42","wkhi":"355.70","wklo":"200.65","wkhicm_adj":"318.30","wklocm_adj":"168.85","xDt":"31-DEC-2999","cAct":"-","previousClose":"222.40","dayEndClose":"224.35","iislPtsChange":"1.95","iislPercChange":"0.88","yPC":"-19.90","mPC":"-1.67"</v>
      </c>
      <c r="C51" s="5" t="s">
        <v>43</v>
      </c>
      <c r="D51" s="5" t="str">
        <f t="shared" si="7"/>
        <v>224.50</v>
      </c>
      <c r="E51" s="5" t="str">
        <f t="shared" si="9"/>
        <v>225.45</v>
      </c>
      <c r="F51" s="5" t="str">
        <f t="shared" si="9"/>
        <v>221.70</v>
      </c>
      <c r="G51" s="5" t="str">
        <f t="shared" si="9"/>
        <v>224.25</v>
      </c>
      <c r="H51" s="10" t="str">
        <f t="shared" si="10"/>
        <v xml:space="preserve">   </v>
      </c>
      <c r="I51" s="6" t="str">
        <f t="shared" si="11"/>
        <v xml:space="preserve">   </v>
      </c>
      <c r="J51" s="11" t="str">
        <f t="shared" si="12"/>
        <v xml:space="preserve">   </v>
      </c>
      <c r="K51" s="12" t="str">
        <f t="shared" si="13"/>
        <v xml:space="preserve">   </v>
      </c>
    </row>
    <row r="52" spans="2:11" ht="38" customHeight="1" x14ac:dyDescent="0.5">
      <c r="B52" t="str">
        <f t="shared" si="6"/>
        <v>"WIPRO","open":"279.00","high":"279.70","low":"275.25","ltP":"276.20","ptsC":"-1.80","per":"-0.65","trdVol":"17.03","trdVolM":"1.70","ntP":"47.18","mVal":"0.47","wkhi":"334.00","wklo":"253.50","wkhicm_adj":"621.90","wklocm_adj":"466.65","xDt":"13-JUL-2018","cAct":"ANNUAL GENERAL MEETING","previousClose":"278.00","dayEndClose":"277.05","iislPtsChange":"-0.95","iislPercChange":"-0.34","yPC":"-4.46","mPC":"5.44"</v>
      </c>
      <c r="C52" s="5" t="s">
        <v>44</v>
      </c>
      <c r="D52" s="5" t="str">
        <f t="shared" si="7"/>
        <v>279.00</v>
      </c>
      <c r="E52" s="5" t="str">
        <f t="shared" si="9"/>
        <v>279.70</v>
      </c>
      <c r="F52" s="5" t="str">
        <f t="shared" si="9"/>
        <v>275.25</v>
      </c>
      <c r="G52" s="5" t="str">
        <f t="shared" si="9"/>
        <v>276.20</v>
      </c>
      <c r="H52" s="10" t="str">
        <f t="shared" ref="H52:H54" si="14">IF(AND(E52=0, F52=0, D52=0),"  ",IF(E52= D52,"SHORT ",IF(F52= D52,"LONG ",IF(E52&lt;&gt; F52&lt;&gt; D52,"   "))))</f>
        <v xml:space="preserve">   </v>
      </c>
      <c r="I52" s="6" t="str">
        <f t="shared" ref="I52:I54" si="15">IF(AND(E52=0,F52=0,D52=0),"  ",IF(D52=F52,ROUND(((SQRT(F52) +0.0833) ^2),0),IF(E52=D52,ROUND(((SQRT(E52) -0.0833) ^2),0),IF(E52&lt;&gt;F52&lt;&gt;D52,"   "))))</f>
        <v xml:space="preserve">   </v>
      </c>
      <c r="J52" s="11" t="str">
        <f t="shared" ref="J52:J54" si="16">IF(AND(E52=0, F52=0, D52=0),"  ",IF(E52= D52,D52+0.005*D52,IF(F52= D52,D52-0.005*D52,IF(E52&lt;&gt; F52&lt;&gt; D52,"   "))))</f>
        <v xml:space="preserve">   </v>
      </c>
      <c r="K52" s="12" t="str">
        <f t="shared" ref="K52:K54" si="17">IF(AND(E52=0, F52=0, D52=0),"  ",IF(E52= D52,(I52-G52)/I52,IF(F52= D52,(G52-I52)/I52,IF(E52&lt;&gt; F52&lt;&gt; D52,"   "))))</f>
        <v xml:space="preserve">   </v>
      </c>
    </row>
    <row r="53" spans="2:11" ht="38" customHeight="1" x14ac:dyDescent="0.5">
      <c r="B53" t="str">
        <f t="shared" si="6"/>
        <v>"YESBANK","open":"374.00","high":"380.70","low":"373.45","ltP":"377.35","ptsC":"4.15","per":"1.11","trdVol":"120.18","trdVolM":"12.02","ntP":"453.83","mVal":"4.54","wkhi":"394.35","wklo":"285.00","wkhicm_adj":"719.90","wklocm_adj":"291.40","xDt":"04-JUN-2018","cAct":"ANNUAL GENERAL MEETING \/ DIVIDEND- RS 2.7 PER SHARE","previousClose":"373.20","dayEndClose":"377.9","iislPtsChange":"4.70","iislPercChange":"1.26","yPC":"5.67","mPC":"12.46"</v>
      </c>
      <c r="C53" s="5" t="s">
        <v>45</v>
      </c>
      <c r="D53" s="5" t="str">
        <f t="shared" si="7"/>
        <v>374.00</v>
      </c>
      <c r="E53" s="5" t="str">
        <f t="shared" si="9"/>
        <v>380.70</v>
      </c>
      <c r="F53" s="5" t="str">
        <f t="shared" si="9"/>
        <v>373.45</v>
      </c>
      <c r="G53" s="5" t="str">
        <f t="shared" si="9"/>
        <v>377.35</v>
      </c>
      <c r="H53" s="10" t="str">
        <f t="shared" si="14"/>
        <v xml:space="preserve">   </v>
      </c>
      <c r="I53" s="6" t="str">
        <f t="shared" si="15"/>
        <v xml:space="preserve">   </v>
      </c>
      <c r="J53" s="11" t="str">
        <f t="shared" si="16"/>
        <v xml:space="preserve">   </v>
      </c>
      <c r="K53" s="12" t="str">
        <f t="shared" si="17"/>
        <v xml:space="preserve">   </v>
      </c>
    </row>
    <row r="54" spans="2:11" ht="38" customHeight="1" x14ac:dyDescent="0.5">
      <c r="B54" t="str">
        <f t="shared" si="6"/>
        <v>"ZEEL","open":"522.00","high":"527.95","low":"521.00","ltP":"522.80","ptsC":"2.20","per":"0.42","trdVol":"8.38","trdVolM":"0.84","ntP":"43.93","mVal":"0.44","wkhi":"619.00","wklo":"477.00","wkhicm_adj":"402.40","wklocm_adj":"251.80","xDt":"09-JUL-2018","cAct":"ANNUAL GENERAL MEETING \/ DIVIDEND- RS 2.90 PER SHARE","previousClose":"520.60","dayEndClose":"523.05","iislPtsChange":"2.45","iislPercChange":"0.47","yPC":"-3.18","mPC":"-3.58"</v>
      </c>
      <c r="C54" s="5" t="s">
        <v>46</v>
      </c>
      <c r="D54" s="5" t="str">
        <f t="shared" si="7"/>
        <v>522.00</v>
      </c>
      <c r="E54" s="5" t="str">
        <f t="shared" si="9"/>
        <v>527.95</v>
      </c>
      <c r="F54" s="5" t="str">
        <f t="shared" si="9"/>
        <v>521.00</v>
      </c>
      <c r="G54" s="5" t="str">
        <f t="shared" si="9"/>
        <v>522.80</v>
      </c>
      <c r="H54" s="10" t="str">
        <f t="shared" si="14"/>
        <v xml:space="preserve">   </v>
      </c>
      <c r="I54" s="6" t="str">
        <f t="shared" si="15"/>
        <v xml:space="preserve">   </v>
      </c>
      <c r="J54" s="11" t="str">
        <f t="shared" si="16"/>
        <v xml:space="preserve">   </v>
      </c>
      <c r="K54" s="12" t="str">
        <f t="shared" si="17"/>
        <v xml:space="preserve">   </v>
      </c>
    </row>
  </sheetData>
  <conditionalFormatting sqref="H5:H54">
    <cfRule type="containsText" dxfId="1" priority="1" stopIfTrue="1" operator="containsText" text="short">
      <formula>NOT(ISERROR(SEARCH("short",H5)))</formula>
    </cfRule>
    <cfRule type="containsText" dxfId="0" priority="2" stopIfTrue="1" operator="containsText" text="long">
      <formula>NOT(ISERROR(SEARCH("long",H5)))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Intraday Trading System</vt:lpstr>
      <vt:lpstr>'Intraday Trading System'!niftyStockWatch</vt:lpstr>
    </vt:vector>
  </TitlesOfParts>
  <Company>Citrix Systems,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srvdsk</dc:creator>
  <cp:lastModifiedBy>Snehil Kamal</cp:lastModifiedBy>
  <dcterms:created xsi:type="dcterms:W3CDTF">2016-03-09T20:07:35Z</dcterms:created>
  <dcterms:modified xsi:type="dcterms:W3CDTF">2018-08-06T13:21:00Z</dcterms:modified>
</cp:coreProperties>
</file>