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snehilk\Documents\Blog\Excel Trading Systems\Dynamic RSI\"/>
    </mc:Choice>
  </mc:AlternateContent>
  <bookViews>
    <workbookView xWindow="0" yWindow="0" windowWidth="24000" windowHeight="9135"/>
  </bookViews>
  <sheets>
    <sheet name="Dynamic R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5" i="1"/>
  <c r="I5" i="1"/>
  <c r="I6" i="1"/>
  <c r="J9" i="1"/>
  <c r="I9" i="1"/>
  <c r="I7" i="1"/>
  <c r="J10" i="1" l="1"/>
  <c r="J11" i="1" s="1"/>
  <c r="J12" i="1" s="1"/>
  <c r="J13" i="1" s="1"/>
  <c r="J14" i="1" s="1"/>
  <c r="J15" i="1" s="1"/>
  <c r="J16" i="1" s="1"/>
  <c r="J17" i="1" s="1"/>
  <c r="I10" i="1"/>
  <c r="I11" i="1" s="1"/>
  <c r="I12" i="1" s="1"/>
  <c r="I13" i="1" s="1"/>
  <c r="I14" i="1" s="1"/>
  <c r="I15" i="1" s="1"/>
  <c r="I16" i="1" s="1"/>
  <c r="I17" i="1" s="1"/>
  <c r="I8" i="1"/>
  <c r="J18" i="1"/>
  <c r="I18" i="1"/>
  <c r="I19" i="1" l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J19" i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K6" i="1"/>
  <c r="K5" i="1"/>
  <c r="L6" i="1"/>
  <c r="L5" i="1"/>
  <c r="F55" i="1"/>
  <c r="G55" i="1" s="1"/>
  <c r="F56" i="1"/>
  <c r="G56" i="1" s="1"/>
  <c r="F57" i="1"/>
  <c r="H57" i="1" s="1"/>
  <c r="K7" i="1" l="1"/>
  <c r="L7" i="1" s="1"/>
  <c r="G57" i="1"/>
  <c r="H55" i="1"/>
  <c r="H56" i="1"/>
  <c r="K8" i="1" l="1"/>
  <c r="L8" i="1"/>
  <c r="F6" i="1"/>
  <c r="G6" i="1" s="1"/>
  <c r="F7" i="1"/>
  <c r="H7" i="1" s="1"/>
  <c r="F8" i="1"/>
  <c r="H8" i="1" s="1"/>
  <c r="F9" i="1"/>
  <c r="G9" i="1" s="1"/>
  <c r="F10" i="1"/>
  <c r="G10" i="1" s="1"/>
  <c r="F11" i="1"/>
  <c r="H11" i="1" s="1"/>
  <c r="F12" i="1"/>
  <c r="H12" i="1" s="1"/>
  <c r="F13" i="1"/>
  <c r="G13" i="1" s="1"/>
  <c r="F14" i="1"/>
  <c r="G14" i="1" s="1"/>
  <c r="F15" i="1"/>
  <c r="H15" i="1" s="1"/>
  <c r="F16" i="1"/>
  <c r="H16" i="1" s="1"/>
  <c r="F17" i="1"/>
  <c r="G17" i="1" s="1"/>
  <c r="F18" i="1"/>
  <c r="G18" i="1" s="1"/>
  <c r="F19" i="1"/>
  <c r="H19" i="1" s="1"/>
  <c r="F20" i="1"/>
  <c r="H20" i="1" s="1"/>
  <c r="F21" i="1"/>
  <c r="G21" i="1" s="1"/>
  <c r="F22" i="1"/>
  <c r="G22" i="1" s="1"/>
  <c r="F23" i="1"/>
  <c r="H23" i="1" s="1"/>
  <c r="F24" i="1"/>
  <c r="H24" i="1" s="1"/>
  <c r="F25" i="1"/>
  <c r="G25" i="1" s="1"/>
  <c r="F26" i="1"/>
  <c r="G26" i="1" s="1"/>
  <c r="F27" i="1"/>
  <c r="H27" i="1" s="1"/>
  <c r="F28" i="1"/>
  <c r="H28" i="1" s="1"/>
  <c r="F29" i="1"/>
  <c r="G29" i="1" s="1"/>
  <c r="F30" i="1"/>
  <c r="G30" i="1" s="1"/>
  <c r="F31" i="1"/>
  <c r="H31" i="1" s="1"/>
  <c r="F32" i="1"/>
  <c r="H32" i="1" s="1"/>
  <c r="F33" i="1"/>
  <c r="G33" i="1" s="1"/>
  <c r="F34" i="1"/>
  <c r="G34" i="1" s="1"/>
  <c r="F35" i="1"/>
  <c r="H35" i="1" s="1"/>
  <c r="F36" i="1"/>
  <c r="H36" i="1" s="1"/>
  <c r="F37" i="1"/>
  <c r="G37" i="1" s="1"/>
  <c r="F38" i="1"/>
  <c r="G38" i="1" s="1"/>
  <c r="F39" i="1"/>
  <c r="H39" i="1" s="1"/>
  <c r="F40" i="1"/>
  <c r="H40" i="1" s="1"/>
  <c r="F41" i="1"/>
  <c r="G41" i="1" s="1"/>
  <c r="F42" i="1"/>
  <c r="G42" i="1" s="1"/>
  <c r="F43" i="1"/>
  <c r="H43" i="1" s="1"/>
  <c r="F44" i="1"/>
  <c r="H44" i="1" s="1"/>
  <c r="F45" i="1"/>
  <c r="G45" i="1" s="1"/>
  <c r="F46" i="1"/>
  <c r="G46" i="1" s="1"/>
  <c r="F47" i="1"/>
  <c r="H47" i="1" s="1"/>
  <c r="F48" i="1"/>
  <c r="H48" i="1" s="1"/>
  <c r="F49" i="1"/>
  <c r="G49" i="1" s="1"/>
  <c r="F50" i="1"/>
  <c r="G50" i="1" s="1"/>
  <c r="F51" i="1"/>
  <c r="H51" i="1" s="1"/>
  <c r="F52" i="1"/>
  <c r="H52" i="1" s="1"/>
  <c r="F53" i="1"/>
  <c r="G53" i="1" s="1"/>
  <c r="F54" i="1"/>
  <c r="G54" i="1" s="1"/>
  <c r="F5" i="1"/>
  <c r="H5" i="1" s="1"/>
  <c r="K9" i="1" l="1"/>
  <c r="L9" i="1" s="1"/>
  <c r="G16" i="1"/>
  <c r="H50" i="1"/>
  <c r="G48" i="1"/>
  <c r="H34" i="1"/>
  <c r="G32" i="1"/>
  <c r="H18" i="1"/>
  <c r="G44" i="1"/>
  <c r="G28" i="1"/>
  <c r="G12" i="1"/>
  <c r="H46" i="1"/>
  <c r="H30" i="1"/>
  <c r="H14" i="1"/>
  <c r="G40" i="1"/>
  <c r="G24" i="1"/>
  <c r="G8" i="1"/>
  <c r="H42" i="1"/>
  <c r="H26" i="1"/>
  <c r="H10" i="1"/>
  <c r="G52" i="1"/>
  <c r="G36" i="1"/>
  <c r="G20" i="1"/>
  <c r="H54" i="1"/>
  <c r="H38" i="1"/>
  <c r="H22" i="1"/>
  <c r="H6" i="1"/>
  <c r="G5" i="1"/>
  <c r="G51" i="1"/>
  <c r="G47" i="1"/>
  <c r="G43" i="1"/>
  <c r="G39" i="1"/>
  <c r="G35" i="1"/>
  <c r="G31" i="1"/>
  <c r="G27" i="1"/>
  <c r="G23" i="1"/>
  <c r="G19" i="1"/>
  <c r="G15" i="1"/>
  <c r="G11" i="1"/>
  <c r="G7" i="1"/>
  <c r="H53" i="1"/>
  <c r="H49" i="1"/>
  <c r="H45" i="1"/>
  <c r="H41" i="1"/>
  <c r="H37" i="1"/>
  <c r="H33" i="1"/>
  <c r="H29" i="1"/>
  <c r="H25" i="1"/>
  <c r="H21" i="1"/>
  <c r="H17" i="1"/>
  <c r="H13" i="1"/>
  <c r="H9" i="1"/>
  <c r="K10" i="1" l="1"/>
  <c r="L10" i="1" s="1"/>
  <c r="K11" i="1" l="1"/>
  <c r="L11" i="1" s="1"/>
  <c r="K12" i="1" l="1"/>
  <c r="L12" i="1" s="1"/>
  <c r="K13" i="1" l="1"/>
  <c r="L13" i="1" s="1"/>
  <c r="K14" i="1" l="1"/>
  <c r="L14" i="1" s="1"/>
  <c r="K15" i="1" l="1"/>
  <c r="L15" i="1" s="1"/>
  <c r="K16" i="1" l="1"/>
  <c r="L16" i="1" s="1"/>
  <c r="K18" i="1" l="1"/>
  <c r="L18" i="1" s="1"/>
  <c r="K17" i="1"/>
  <c r="L17" i="1" s="1"/>
  <c r="K19" i="1" l="1"/>
  <c r="L19" i="1" s="1"/>
  <c r="K20" i="1" l="1"/>
  <c r="L20" i="1" s="1"/>
  <c r="K21" i="1" l="1"/>
  <c r="L21" i="1" s="1"/>
  <c r="K22" i="1" l="1"/>
  <c r="L22" i="1" s="1"/>
  <c r="K23" i="1" l="1"/>
  <c r="L23" i="1" s="1"/>
  <c r="K24" i="1" l="1"/>
  <c r="L24" i="1" s="1"/>
  <c r="K25" i="1" l="1"/>
  <c r="L25" i="1" s="1"/>
  <c r="K26" i="1" l="1"/>
  <c r="L26" i="1" s="1"/>
  <c r="K27" i="1" l="1"/>
  <c r="L27" i="1" s="1"/>
  <c r="K28" i="1" l="1"/>
  <c r="L28" i="1" s="1"/>
  <c r="K29" i="1" l="1"/>
  <c r="L29" i="1" s="1"/>
  <c r="K30" i="1" l="1"/>
  <c r="L30" i="1" s="1"/>
  <c r="K31" i="1" l="1"/>
  <c r="L31" i="1" s="1"/>
  <c r="K32" i="1" l="1"/>
  <c r="L32" i="1" s="1"/>
  <c r="K33" i="1" l="1"/>
  <c r="L33" i="1" s="1"/>
  <c r="K34" i="1" l="1"/>
  <c r="L34" i="1" s="1"/>
  <c r="K35" i="1" l="1"/>
  <c r="L35" i="1" s="1"/>
  <c r="K36" i="1" l="1"/>
  <c r="L36" i="1" s="1"/>
  <c r="K37" i="1" l="1"/>
  <c r="L37" i="1" s="1"/>
  <c r="K38" i="1" l="1"/>
  <c r="L38" i="1" s="1"/>
  <c r="K39" i="1" l="1"/>
  <c r="L39" i="1" s="1"/>
  <c r="K40" i="1" l="1"/>
  <c r="L40" i="1" s="1"/>
  <c r="K41" i="1" l="1"/>
  <c r="L41" i="1" s="1"/>
  <c r="K42" i="1" l="1"/>
  <c r="L42" i="1" s="1"/>
  <c r="K43" i="1" l="1"/>
  <c r="L43" i="1" s="1"/>
  <c r="K44" i="1" l="1"/>
  <c r="L44" i="1" s="1"/>
  <c r="K45" i="1" l="1"/>
  <c r="L45" i="1" s="1"/>
  <c r="K46" i="1" l="1"/>
  <c r="L46" i="1" s="1"/>
  <c r="K47" i="1" l="1"/>
  <c r="L47" i="1" s="1"/>
  <c r="K48" i="1" l="1"/>
  <c r="L48" i="1" s="1"/>
  <c r="K49" i="1" l="1"/>
  <c r="L49" i="1" s="1"/>
  <c r="K50" i="1" l="1"/>
  <c r="L50" i="1" s="1"/>
  <c r="K51" i="1" l="1"/>
  <c r="L51" i="1" s="1"/>
  <c r="K52" i="1" l="1"/>
  <c r="L52" i="1" s="1"/>
  <c r="K53" i="1" l="1"/>
  <c r="L53" i="1" s="1"/>
  <c r="K54" i="1" l="1"/>
  <c r="L54" i="1" s="1"/>
  <c r="K55" i="1" l="1"/>
  <c r="L55" i="1" s="1"/>
  <c r="K56" i="1" l="1"/>
  <c r="L56" i="1" s="1"/>
  <c r="K57" i="1"/>
  <c r="L57" i="1" s="1"/>
</calcChain>
</file>

<file path=xl/sharedStrings.xml><?xml version="1.0" encoding="utf-8"?>
<sst xmlns="http://schemas.openxmlformats.org/spreadsheetml/2006/main" count="13" uniqueCount="13">
  <si>
    <t>Date</t>
  </si>
  <si>
    <t>Open</t>
  </si>
  <si>
    <t>High</t>
  </si>
  <si>
    <t>Low</t>
  </si>
  <si>
    <t>Close</t>
  </si>
  <si>
    <t>RSI</t>
  </si>
  <si>
    <t>Change</t>
  </si>
  <si>
    <t>Advance</t>
  </si>
  <si>
    <t>Decline</t>
  </si>
  <si>
    <t>Average Gain</t>
  </si>
  <si>
    <t>Relative Strength (RS)</t>
  </si>
  <si>
    <t>STOCK NAME: NIFTY 50</t>
  </si>
  <si>
    <t>Average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</si>
</sst>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5D5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4" fontId="3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4" fontId="3" fillId="2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0" fillId="0" borderId="2" xfId="0" applyNumberFormat="1" applyBorder="1"/>
    <xf numFmtId="172" fontId="2" fillId="3" borderId="3" xfId="0" applyNumberFormat="1" applyFont="1" applyFill="1" applyBorder="1" applyAlignment="1">
      <alignment horizontal="center" vertical="center"/>
    </xf>
    <xf numFmtId="172" fontId="2" fillId="3" borderId="4" xfId="0" applyNumberFormat="1" applyFont="1" applyFill="1" applyBorder="1" applyAlignment="1">
      <alignment horizontal="center" vertical="center"/>
    </xf>
    <xf numFmtId="172" fontId="3" fillId="2" borderId="2" xfId="0" applyNumberFormat="1" applyFont="1" applyFill="1" applyBorder="1" applyAlignment="1">
      <alignment horizontal="center" vertical="center" wrapText="1"/>
    </xf>
    <xf numFmtId="172" fontId="0" fillId="0" borderId="0" xfId="0" applyNumberForma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RSI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'Dynamic RSI'!$L$1:$L$2</c:f>
              <c:strCache>
                <c:ptCount val="2"/>
                <c:pt idx="0">
                  <c:v>STOCK NAME: NIFTY 50</c:v>
                </c:pt>
                <c:pt idx="1">
                  <c:v>RSI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'Dynamic RSI'!$A$3:$A$57</c:f>
              <c:numCache>
                <c:formatCode>[$-409]d\-mmm\-yy;@</c:formatCode>
                <c:ptCount val="55"/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42408</c:v>
                </c:pt>
                <c:pt idx="7">
                  <c:v>42409</c:v>
                </c:pt>
                <c:pt idx="8">
                  <c:v>42410</c:v>
                </c:pt>
                <c:pt idx="9">
                  <c:v>42411</c:v>
                </c:pt>
                <c:pt idx="10">
                  <c:v>42412</c:v>
                </c:pt>
                <c:pt idx="11">
                  <c:v>42415</c:v>
                </c:pt>
                <c:pt idx="12">
                  <c:v>42416</c:v>
                </c:pt>
                <c:pt idx="13">
                  <c:v>42417</c:v>
                </c:pt>
                <c:pt idx="14">
                  <c:v>42418</c:v>
                </c:pt>
                <c:pt idx="15">
                  <c:v>42419</c:v>
                </c:pt>
                <c:pt idx="16">
                  <c:v>42422</c:v>
                </c:pt>
                <c:pt idx="17">
                  <c:v>42423</c:v>
                </c:pt>
                <c:pt idx="18">
                  <c:v>42424</c:v>
                </c:pt>
                <c:pt idx="19">
                  <c:v>42425</c:v>
                </c:pt>
                <c:pt idx="20">
                  <c:v>42426</c:v>
                </c:pt>
                <c:pt idx="21">
                  <c:v>42429</c:v>
                </c:pt>
                <c:pt idx="22">
                  <c:v>42430</c:v>
                </c:pt>
                <c:pt idx="23">
                  <c:v>42431</c:v>
                </c:pt>
                <c:pt idx="24">
                  <c:v>42432</c:v>
                </c:pt>
                <c:pt idx="25">
                  <c:v>42433</c:v>
                </c:pt>
                <c:pt idx="26">
                  <c:v>42437</c:v>
                </c:pt>
                <c:pt idx="27">
                  <c:v>42438</c:v>
                </c:pt>
                <c:pt idx="28">
                  <c:v>42439</c:v>
                </c:pt>
                <c:pt idx="29">
                  <c:v>42440</c:v>
                </c:pt>
                <c:pt idx="30">
                  <c:v>42443</c:v>
                </c:pt>
                <c:pt idx="31">
                  <c:v>42444</c:v>
                </c:pt>
                <c:pt idx="32">
                  <c:v>42445</c:v>
                </c:pt>
                <c:pt idx="33">
                  <c:v>42446</c:v>
                </c:pt>
                <c:pt idx="34">
                  <c:v>42447</c:v>
                </c:pt>
                <c:pt idx="35">
                  <c:v>42450</c:v>
                </c:pt>
                <c:pt idx="36">
                  <c:v>42451</c:v>
                </c:pt>
                <c:pt idx="37">
                  <c:v>42452</c:v>
                </c:pt>
                <c:pt idx="38">
                  <c:v>42457</c:v>
                </c:pt>
                <c:pt idx="39">
                  <c:v>42458</c:v>
                </c:pt>
                <c:pt idx="40">
                  <c:v>42459</c:v>
                </c:pt>
                <c:pt idx="41">
                  <c:v>42460</c:v>
                </c:pt>
                <c:pt idx="42">
                  <c:v>42461</c:v>
                </c:pt>
                <c:pt idx="43">
                  <c:v>42464</c:v>
                </c:pt>
                <c:pt idx="44">
                  <c:v>42465</c:v>
                </c:pt>
                <c:pt idx="45">
                  <c:v>42466</c:v>
                </c:pt>
                <c:pt idx="46">
                  <c:v>42467</c:v>
                </c:pt>
                <c:pt idx="47">
                  <c:v>42468</c:v>
                </c:pt>
                <c:pt idx="48">
                  <c:v>42471</c:v>
                </c:pt>
                <c:pt idx="49">
                  <c:v>42472</c:v>
                </c:pt>
                <c:pt idx="50">
                  <c:v>42473</c:v>
                </c:pt>
                <c:pt idx="51">
                  <c:v>42478</c:v>
                </c:pt>
                <c:pt idx="52">
                  <c:v>42479</c:v>
                </c:pt>
                <c:pt idx="53">
                  <c:v>42480</c:v>
                </c:pt>
                <c:pt idx="54">
                  <c:v>42481</c:v>
                </c:pt>
              </c:numCache>
            </c:numRef>
          </c:cat>
          <c:val>
            <c:numRef>
              <c:f>'Dynamic RSI'!$L$3:$L$57</c:f>
              <c:numCache>
                <c:formatCode>General</c:formatCode>
                <c:ptCount val="55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30.073234112922307</c:v>
                </c:pt>
                <c:pt idx="7">
                  <c:v>23.811639271434942</c:v>
                </c:pt>
                <c:pt idx="8">
                  <c:v>19.185591967069527</c:v>
                </c:pt>
                <c:pt idx="9">
                  <c:v>11.255533857989263</c:v>
                </c:pt>
                <c:pt idx="10">
                  <c:v>12.128074612839114</c:v>
                </c:pt>
                <c:pt idx="11">
                  <c:v>40.877127223001089</c:v>
                </c:pt>
                <c:pt idx="12">
                  <c:v>32.500556869824109</c:v>
                </c:pt>
                <c:pt idx="13">
                  <c:v>40.499775460800223</c:v>
                </c:pt>
                <c:pt idx="14">
                  <c:v>50.62129260380636</c:v>
                </c:pt>
                <c:pt idx="15">
                  <c:v>52.905401080325966</c:v>
                </c:pt>
                <c:pt idx="16">
                  <c:v>56.086030512063552</c:v>
                </c:pt>
                <c:pt idx="17">
                  <c:v>38.857179558773637</c:v>
                </c:pt>
                <c:pt idx="18">
                  <c:v>30.379039600591213</c:v>
                </c:pt>
                <c:pt idx="19">
                  <c:v>26.545882392694153</c:v>
                </c:pt>
                <c:pt idx="20">
                  <c:v>38.478349708904005</c:v>
                </c:pt>
                <c:pt idx="21">
                  <c:v>33.559014218856817</c:v>
                </c:pt>
                <c:pt idx="22">
                  <c:v>64.667396003870437</c:v>
                </c:pt>
                <c:pt idx="23">
                  <c:v>74.107575866859747</c:v>
                </c:pt>
                <c:pt idx="24">
                  <c:v>79.174009545610517</c:v>
                </c:pt>
                <c:pt idx="25">
                  <c:v>79.629088607655149</c:v>
                </c:pt>
                <c:pt idx="26">
                  <c:v>79.617936228987602</c:v>
                </c:pt>
                <c:pt idx="27">
                  <c:v>82.471759341464491</c:v>
                </c:pt>
                <c:pt idx="28">
                  <c:v>70.3791326254956</c:v>
                </c:pt>
                <c:pt idx="29">
                  <c:v>72.987476557931899</c:v>
                </c:pt>
                <c:pt idx="30">
                  <c:v>76.109227950266657</c:v>
                </c:pt>
                <c:pt idx="31">
                  <c:v>54.541901400176897</c:v>
                </c:pt>
                <c:pt idx="32">
                  <c:v>61.243509326388221</c:v>
                </c:pt>
                <c:pt idx="33">
                  <c:v>63.665547205291844</c:v>
                </c:pt>
                <c:pt idx="34">
                  <c:v>76.090233419501544</c:v>
                </c:pt>
                <c:pt idx="35">
                  <c:v>83.681089840743667</c:v>
                </c:pt>
                <c:pt idx="36">
                  <c:v>84.343466740467974</c:v>
                </c:pt>
                <c:pt idx="37">
                  <c:v>84.461905046050191</c:v>
                </c:pt>
                <c:pt idx="38">
                  <c:v>52.812694032483023</c:v>
                </c:pt>
                <c:pt idx="39">
                  <c:v>48.737780516757901</c:v>
                </c:pt>
                <c:pt idx="40">
                  <c:v>70.47804055625852</c:v>
                </c:pt>
                <c:pt idx="41">
                  <c:v>70.83602649792752</c:v>
                </c:pt>
                <c:pt idx="42">
                  <c:v>63.242120538863674</c:v>
                </c:pt>
                <c:pt idx="43">
                  <c:v>70.400550825423693</c:v>
                </c:pt>
                <c:pt idx="44">
                  <c:v>38.513721248070844</c:v>
                </c:pt>
                <c:pt idx="45">
                  <c:v>40.910992973215137</c:v>
                </c:pt>
                <c:pt idx="46">
                  <c:v>31.547981578632829</c:v>
                </c:pt>
                <c:pt idx="47">
                  <c:v>33.981796368735459</c:v>
                </c:pt>
                <c:pt idx="48">
                  <c:v>58.484699434448061</c:v>
                </c:pt>
                <c:pt idx="49">
                  <c:v>63.897314840548255</c:v>
                </c:pt>
                <c:pt idx="50">
                  <c:v>77.63325285761448</c:v>
                </c:pt>
                <c:pt idx="51">
                  <c:v>81.605479311198238</c:v>
                </c:pt>
                <c:pt idx="52">
                  <c:v>81.608656562095774</c:v>
                </c:pt>
                <c:pt idx="53">
                  <c:v>80.668134854367707</c:v>
                </c:pt>
                <c:pt idx="54">
                  <c:v>75.529966601448621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57200"/>
        <c:axId val="369825088"/>
      </c:lineChart>
      <c:dateAx>
        <c:axId val="449057200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25088"/>
        <c:crosses val="autoZero"/>
        <c:auto val="1"/>
        <c:lblOffset val="100"/>
        <c:baseTimeUnit val="days"/>
      </c:dateAx>
      <c:valAx>
        <c:axId val="3698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5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'Dynamic RSI'!$E$1:$E$2</c:f>
              <c:strCache>
                <c:ptCount val="2"/>
                <c:pt idx="0">
                  <c:v>STOCK NAME: NIFTY 50</c:v>
                </c:pt>
                <c:pt idx="1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'Dynamic RSI'!$A$3:$A$57</c:f>
              <c:numCache>
                <c:formatCode>[$-409]d\-mmm\-yy;@</c:formatCode>
                <c:ptCount val="55"/>
                <c:pt idx="1">
                  <c:v>42401</c:v>
                </c:pt>
                <c:pt idx="2">
                  <c:v>42402</c:v>
                </c:pt>
                <c:pt idx="3">
                  <c:v>42403</c:v>
                </c:pt>
                <c:pt idx="4">
                  <c:v>42404</c:v>
                </c:pt>
                <c:pt idx="5">
                  <c:v>42405</c:v>
                </c:pt>
                <c:pt idx="6">
                  <c:v>42408</c:v>
                </c:pt>
                <c:pt idx="7">
                  <c:v>42409</c:v>
                </c:pt>
                <c:pt idx="8">
                  <c:v>42410</c:v>
                </c:pt>
                <c:pt idx="9">
                  <c:v>42411</c:v>
                </c:pt>
                <c:pt idx="10">
                  <c:v>42412</c:v>
                </c:pt>
                <c:pt idx="11">
                  <c:v>42415</c:v>
                </c:pt>
                <c:pt idx="12">
                  <c:v>42416</c:v>
                </c:pt>
                <c:pt idx="13">
                  <c:v>42417</c:v>
                </c:pt>
                <c:pt idx="14">
                  <c:v>42418</c:v>
                </c:pt>
                <c:pt idx="15">
                  <c:v>42419</c:v>
                </c:pt>
                <c:pt idx="16">
                  <c:v>42422</c:v>
                </c:pt>
                <c:pt idx="17">
                  <c:v>42423</c:v>
                </c:pt>
                <c:pt idx="18">
                  <c:v>42424</c:v>
                </c:pt>
                <c:pt idx="19">
                  <c:v>42425</c:v>
                </c:pt>
                <c:pt idx="20">
                  <c:v>42426</c:v>
                </c:pt>
                <c:pt idx="21">
                  <c:v>42429</c:v>
                </c:pt>
                <c:pt idx="22">
                  <c:v>42430</c:v>
                </c:pt>
                <c:pt idx="23">
                  <c:v>42431</c:v>
                </c:pt>
                <c:pt idx="24">
                  <c:v>42432</c:v>
                </c:pt>
                <c:pt idx="25">
                  <c:v>42433</c:v>
                </c:pt>
                <c:pt idx="26">
                  <c:v>42437</c:v>
                </c:pt>
                <c:pt idx="27">
                  <c:v>42438</c:v>
                </c:pt>
                <c:pt idx="28">
                  <c:v>42439</c:v>
                </c:pt>
                <c:pt idx="29">
                  <c:v>42440</c:v>
                </c:pt>
                <c:pt idx="30">
                  <c:v>42443</c:v>
                </c:pt>
                <c:pt idx="31">
                  <c:v>42444</c:v>
                </c:pt>
                <c:pt idx="32">
                  <c:v>42445</c:v>
                </c:pt>
                <c:pt idx="33">
                  <c:v>42446</c:v>
                </c:pt>
                <c:pt idx="34">
                  <c:v>42447</c:v>
                </c:pt>
                <c:pt idx="35">
                  <c:v>42450</c:v>
                </c:pt>
                <c:pt idx="36">
                  <c:v>42451</c:v>
                </c:pt>
                <c:pt idx="37">
                  <c:v>42452</c:v>
                </c:pt>
                <c:pt idx="38">
                  <c:v>42457</c:v>
                </c:pt>
                <c:pt idx="39">
                  <c:v>42458</c:v>
                </c:pt>
                <c:pt idx="40">
                  <c:v>42459</c:v>
                </c:pt>
                <c:pt idx="41">
                  <c:v>42460</c:v>
                </c:pt>
                <c:pt idx="42">
                  <c:v>42461</c:v>
                </c:pt>
                <c:pt idx="43">
                  <c:v>42464</c:v>
                </c:pt>
                <c:pt idx="44">
                  <c:v>42465</c:v>
                </c:pt>
                <c:pt idx="45">
                  <c:v>42466</c:v>
                </c:pt>
                <c:pt idx="46">
                  <c:v>42467</c:v>
                </c:pt>
                <c:pt idx="47">
                  <c:v>42468</c:v>
                </c:pt>
                <c:pt idx="48">
                  <c:v>42471</c:v>
                </c:pt>
                <c:pt idx="49">
                  <c:v>42472</c:v>
                </c:pt>
                <c:pt idx="50">
                  <c:v>42473</c:v>
                </c:pt>
                <c:pt idx="51">
                  <c:v>42478</c:v>
                </c:pt>
                <c:pt idx="52">
                  <c:v>42479</c:v>
                </c:pt>
                <c:pt idx="53">
                  <c:v>42480</c:v>
                </c:pt>
                <c:pt idx="54">
                  <c:v>42481</c:v>
                </c:pt>
              </c:numCache>
            </c:numRef>
          </c:cat>
          <c:val>
            <c:numRef>
              <c:f>'Dynamic RSI'!$E$3:$E$57</c:f>
              <c:numCache>
                <c:formatCode>#,##0.00</c:formatCode>
                <c:ptCount val="55"/>
                <c:pt idx="1">
                  <c:v>7555.95</c:v>
                </c:pt>
                <c:pt idx="2">
                  <c:v>7455.55</c:v>
                </c:pt>
                <c:pt idx="3">
                  <c:v>7361.8</c:v>
                </c:pt>
                <c:pt idx="4">
                  <c:v>7404</c:v>
                </c:pt>
                <c:pt idx="5">
                  <c:v>7489.1</c:v>
                </c:pt>
                <c:pt idx="6">
                  <c:v>7387.25</c:v>
                </c:pt>
                <c:pt idx="7">
                  <c:v>7298.2</c:v>
                </c:pt>
                <c:pt idx="8">
                  <c:v>7215.7</c:v>
                </c:pt>
                <c:pt idx="9">
                  <c:v>6976.35</c:v>
                </c:pt>
                <c:pt idx="10">
                  <c:v>6980.95</c:v>
                </c:pt>
                <c:pt idx="11">
                  <c:v>7162.95</c:v>
                </c:pt>
                <c:pt idx="12">
                  <c:v>7048.25</c:v>
                </c:pt>
                <c:pt idx="13">
                  <c:v>7108.45</c:v>
                </c:pt>
                <c:pt idx="14">
                  <c:v>7191.75</c:v>
                </c:pt>
                <c:pt idx="15">
                  <c:v>7210.75</c:v>
                </c:pt>
                <c:pt idx="16">
                  <c:v>7234.55</c:v>
                </c:pt>
                <c:pt idx="17">
                  <c:v>7109.55</c:v>
                </c:pt>
                <c:pt idx="18">
                  <c:v>7018.7</c:v>
                </c:pt>
                <c:pt idx="19">
                  <c:v>6970.6</c:v>
                </c:pt>
                <c:pt idx="20">
                  <c:v>7029.75</c:v>
                </c:pt>
                <c:pt idx="21">
                  <c:v>6987.05</c:v>
                </c:pt>
                <c:pt idx="22">
                  <c:v>7222.3</c:v>
                </c:pt>
                <c:pt idx="23">
                  <c:v>7368.85</c:v>
                </c:pt>
                <c:pt idx="24">
                  <c:v>7475.6</c:v>
                </c:pt>
                <c:pt idx="25">
                  <c:v>7485.35</c:v>
                </c:pt>
                <c:pt idx="26">
                  <c:v>7485.3</c:v>
                </c:pt>
                <c:pt idx="27">
                  <c:v>7531.8</c:v>
                </c:pt>
                <c:pt idx="28">
                  <c:v>7486.15</c:v>
                </c:pt>
                <c:pt idx="29">
                  <c:v>7510.2</c:v>
                </c:pt>
                <c:pt idx="30">
                  <c:v>7538.75</c:v>
                </c:pt>
                <c:pt idx="31">
                  <c:v>7460.6</c:v>
                </c:pt>
                <c:pt idx="32">
                  <c:v>7498.75</c:v>
                </c:pt>
                <c:pt idx="33">
                  <c:v>7512.55</c:v>
                </c:pt>
                <c:pt idx="34">
                  <c:v>7604.35</c:v>
                </c:pt>
                <c:pt idx="35">
                  <c:v>7704.25</c:v>
                </c:pt>
                <c:pt idx="36">
                  <c:v>7714.9</c:v>
                </c:pt>
                <c:pt idx="37">
                  <c:v>7716.5</c:v>
                </c:pt>
                <c:pt idx="38">
                  <c:v>7615.1</c:v>
                </c:pt>
                <c:pt idx="39">
                  <c:v>7597</c:v>
                </c:pt>
                <c:pt idx="40">
                  <c:v>7735.2</c:v>
                </c:pt>
                <c:pt idx="41">
                  <c:v>7738.4</c:v>
                </c:pt>
                <c:pt idx="42">
                  <c:v>7713.05</c:v>
                </c:pt>
                <c:pt idx="43">
                  <c:v>7758.8</c:v>
                </c:pt>
                <c:pt idx="44">
                  <c:v>7603.2</c:v>
                </c:pt>
                <c:pt idx="45">
                  <c:v>7614.35</c:v>
                </c:pt>
                <c:pt idx="46">
                  <c:v>7546.45</c:v>
                </c:pt>
                <c:pt idx="47">
                  <c:v>7555.2</c:v>
                </c:pt>
                <c:pt idx="48">
                  <c:v>7671.4</c:v>
                </c:pt>
                <c:pt idx="49">
                  <c:v>7708.95</c:v>
                </c:pt>
                <c:pt idx="50">
                  <c:v>7850.45</c:v>
                </c:pt>
                <c:pt idx="51">
                  <c:v>7914.7</c:v>
                </c:pt>
                <c:pt idx="52">
                  <c:v>7914.75</c:v>
                </c:pt>
                <c:pt idx="53">
                  <c:v>7912.05</c:v>
                </c:pt>
                <c:pt idx="54">
                  <c:v>7899.3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75384"/>
        <c:axId val="370974600"/>
      </c:lineChart>
      <c:dateAx>
        <c:axId val="370975384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74600"/>
        <c:crosses val="autoZero"/>
        <c:auto val="1"/>
        <c:lblOffset val="100"/>
        <c:baseTimeUnit val="days"/>
      </c:dateAx>
      <c:valAx>
        <c:axId val="37097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481012</xdr:colOff>
      <xdr:row>1</xdr:row>
      <xdr:rowOff>157162</xdr:rowOff>
    </xdr:from>
    <xdr:to>
      <xdr:col>20</xdr:col>
      <xdr:colOff>628650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538162</xdr:colOff>
      <xdr:row>18</xdr:row>
      <xdr:rowOff>4762</xdr:rowOff>
    </xdr:from>
    <xdr:to>
      <xdr:col>20</xdr:col>
      <xdr:colOff>685800</xdr:colOff>
      <xdr:row>32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19" sqref="H19"/>
    </sheetView>
  </sheetViews>
  <sheetFormatPr defaultColWidth="10.42578125" defaultRowHeight="15" x14ac:dyDescent="0.25"/>
  <cols>
    <col min="1" max="1" width="9.28515625" style="11" bestFit="1" customWidth="1"/>
    <col min="2" max="5" width="8.140625" bestFit="1" customWidth="1"/>
    <col min="6" max="6" width="7.5703125" bestFit="1" customWidth="1"/>
    <col min="7" max="7" width="8.5703125" bestFit="1" customWidth="1"/>
    <col min="8" max="8" width="7.7109375" bestFit="1" customWidth="1"/>
    <col min="9" max="9" width="12.85546875" bestFit="1" customWidth="1"/>
    <col min="10" max="10" width="12.42578125" bestFit="1" customWidth="1"/>
    <col min="11" max="11" width="20.5703125" bestFit="1" customWidth="1"/>
    <col min="12" max="12" width="12" bestFit="1" customWidth="1"/>
  </cols>
  <sheetData>
    <row r="1" spans="1:12" x14ac:dyDescent="0.25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12</v>
      </c>
      <c r="K2" s="5" t="s">
        <v>10</v>
      </c>
      <c r="L2" s="4" t="s">
        <v>5</v>
      </c>
    </row>
    <row r="3" spans="1:12" x14ac:dyDescent="0.25">
      <c r="A3" s="9"/>
      <c r="B3" s="6"/>
      <c r="C3" s="6"/>
      <c r="D3" s="6"/>
      <c r="E3" s="6"/>
      <c r="F3" s="6"/>
      <c r="G3" s="6"/>
      <c r="H3" s="6"/>
      <c r="I3" s="6"/>
      <c r="J3" s="6"/>
      <c r="K3" s="6"/>
      <c r="L3" s="4">
        <v>5</v>
      </c>
    </row>
    <row r="4" spans="1:12" x14ac:dyDescent="0.25">
      <c r="A4" s="10">
        <v>42401</v>
      </c>
      <c r="B4" s="3">
        <v>7589.5</v>
      </c>
      <c r="C4" s="3">
        <v>7600.45</v>
      </c>
      <c r="D4" s="3">
        <v>7541.25</v>
      </c>
      <c r="E4" s="3">
        <v>7555.95</v>
      </c>
      <c r="F4" s="2"/>
      <c r="G4" s="2"/>
      <c r="H4" s="2"/>
      <c r="I4" s="2"/>
      <c r="J4" s="2"/>
      <c r="K4" s="2"/>
      <c r="L4" s="2"/>
    </row>
    <row r="5" spans="1:12" x14ac:dyDescent="0.25">
      <c r="A5" s="10">
        <v>42402</v>
      </c>
      <c r="B5" s="3">
        <v>7566.65</v>
      </c>
      <c r="C5" s="3">
        <v>7576.3</v>
      </c>
      <c r="D5" s="3">
        <v>7428.05</v>
      </c>
      <c r="E5" s="3">
        <v>7455.55</v>
      </c>
      <c r="F5" s="7">
        <f>E5-E4</f>
        <v>-100.39999999999964</v>
      </c>
      <c r="G5" s="2">
        <f>IF(F5&gt;0,F5,0)</f>
        <v>0</v>
      </c>
      <c r="H5" s="2">
        <f>IF(F5&lt;0,-F5,0)</f>
        <v>100.39999999999964</v>
      </c>
      <c r="I5" s="2" t="str">
        <f ca="1">IF((ROW()-4-$L$3)&lt;0,"",IF((ROW()-4-$L$3)&gt;0,((I4*($L$3-1))+G5)/$L$3,IF((ROW()-4-$L$3)=0,AVERAGE($G$5:INDIRECT("G"&amp;ROW())))))</f>
        <v/>
      </c>
      <c r="J5" s="2" t="str">
        <f ca="1">IF((ROW()-4-$L$3)&lt;0,"",IF((ROW()-4-$L$3)&gt;0,((J4*($L$3-1))+H5)/$L$3,IF((ROW()-4-$L$3)=0,AVERAGE($H$5:INDIRECT("H"&amp;ROW())))))</f>
        <v/>
      </c>
      <c r="K5" s="2" t="str">
        <f>IF((ROW()-4-$L$3)&gt;=0,I5/J5,"")</f>
        <v/>
      </c>
      <c r="L5" s="2" t="str">
        <f>IF((ROW()-4-$L$3)&gt;=0,IF(J5=0,100,100-(100/(1+K5))),"")</f>
        <v/>
      </c>
    </row>
    <row r="6" spans="1:12" x14ac:dyDescent="0.25">
      <c r="A6" s="10">
        <v>42403</v>
      </c>
      <c r="B6" s="3">
        <v>7392.45</v>
      </c>
      <c r="C6" s="3">
        <v>7419.4</v>
      </c>
      <c r="D6" s="3">
        <v>7350.3</v>
      </c>
      <c r="E6" s="3">
        <v>7361.8</v>
      </c>
      <c r="F6" s="7">
        <f t="shared" ref="F6:F54" si="0">E6-E5</f>
        <v>-93.75</v>
      </c>
      <c r="G6" s="2">
        <f t="shared" ref="G6:G57" si="1">IF(F6&gt;0,F6,0)</f>
        <v>0</v>
      </c>
      <c r="H6" s="2">
        <f t="shared" ref="H6:H54" si="2">IF(F6&lt;0,-F6,0)</f>
        <v>93.75</v>
      </c>
      <c r="I6" s="2" t="str">
        <f ca="1">IF((ROW()-4-$L$3)&lt;0,"",IF((ROW()-4-$L$3)&gt;0,((I5*($L$3-1))+G6)/$L$3,IF((ROW()-4-$L$3)=0,AVERAGE($G$5:INDIRECT("H"&amp;ROW())))))</f>
        <v/>
      </c>
      <c r="J6" s="2" t="str">
        <f ca="1">IF((ROW()-4-$L$3)&lt;0,"",IF((ROW()-4-$L$3)&gt;0,((J5*($L$3-1))+H6)/$L$3,IF((ROW()-4-$L$3)=0,AVERAGE($H$5:INDIRECT("H"&amp;ROW())))))</f>
        <v/>
      </c>
      <c r="K6" s="2" t="str">
        <f t="shared" ref="K6:K57" si="3">IF((ROW()-4-$L$3)&gt;=0,I6/J6,"")</f>
        <v/>
      </c>
      <c r="L6" s="2" t="str">
        <f t="shared" ref="L6:L57" si="4">IF((ROW()-4-$L$3)&gt;=0,IF(J6=0,100,100-(100/(1+K6))),"")</f>
        <v/>
      </c>
    </row>
    <row r="7" spans="1:12" x14ac:dyDescent="0.25">
      <c r="A7" s="10">
        <v>42404</v>
      </c>
      <c r="B7" s="3">
        <v>7411.45</v>
      </c>
      <c r="C7" s="3">
        <v>7457.05</v>
      </c>
      <c r="D7" s="3">
        <v>7365.95</v>
      </c>
      <c r="E7" s="3">
        <v>7404</v>
      </c>
      <c r="F7" s="7">
        <f t="shared" si="0"/>
        <v>42.199999999999818</v>
      </c>
      <c r="G7" s="2">
        <f t="shared" si="1"/>
        <v>42.199999999999818</v>
      </c>
      <c r="H7" s="2">
        <f t="shared" si="2"/>
        <v>0</v>
      </c>
      <c r="I7" s="2" t="str">
        <f ca="1">IF((ROW()-4-$L$3)&lt;0,"",IF((ROW()-4-$L$3)&gt;0,((I6*($L$3-1))+G7)/$L$3,IF((ROW()-4-$L$3)=0,AVERAGE($G$5:INDIRECT("H"&amp;ROW())))))</f>
        <v/>
      </c>
      <c r="J7" s="2" t="str">
        <f ca="1">IF((ROW()-4-$L$3)&lt;0,"",IF((ROW()-4-$L$3)&gt;0,((J6*($L$3-1))+H7)/$L$3,IF((ROW()-4-$L$3)=0,AVERAGE($H$5:INDIRECT("H"&amp;ROW())))))</f>
        <v/>
      </c>
      <c r="K7" s="2" t="str">
        <f t="shared" si="3"/>
        <v/>
      </c>
      <c r="L7" s="2" t="str">
        <f t="shared" si="4"/>
        <v/>
      </c>
    </row>
    <row r="8" spans="1:12" x14ac:dyDescent="0.25">
      <c r="A8" s="10">
        <v>42405</v>
      </c>
      <c r="B8" s="3">
        <v>7418.25</v>
      </c>
      <c r="C8" s="3">
        <v>7503.15</v>
      </c>
      <c r="D8" s="3">
        <v>7406.65</v>
      </c>
      <c r="E8" s="3">
        <v>7489.1</v>
      </c>
      <c r="F8" s="7">
        <f t="shared" si="0"/>
        <v>85.100000000000364</v>
      </c>
      <c r="G8" s="2">
        <f t="shared" si="1"/>
        <v>85.100000000000364</v>
      </c>
      <c r="H8" s="2">
        <f t="shared" si="2"/>
        <v>0</v>
      </c>
      <c r="I8" s="2" t="str">
        <f ca="1">IF((ROW()-4-$L$3)&lt;0,"",IF((ROW()-4-$L$3)&gt;0,((I7*($L$3-1))+G8)/$L$3,IF((ROW()-4-$L$3)=0,AVERAGE($G$5:INDIRECT("H"&amp;ROW())))))</f>
        <v/>
      </c>
      <c r="J8" s="2" t="str">
        <f ca="1">IF((ROW()-4-$L$3)&lt;0,"",IF((ROW()-4-$L$3)&gt;0,((J7*($L$3-1))+H8)/$L$3,IF((ROW()-4-$L$3)=0,AVERAGE($H$5:INDIRECT("H"&amp;ROW())))))</f>
        <v/>
      </c>
      <c r="K8" s="2" t="str">
        <f t="shared" si="3"/>
        <v/>
      </c>
      <c r="L8" s="2" t="str">
        <f t="shared" si="4"/>
        <v/>
      </c>
    </row>
    <row r="9" spans="1:12" x14ac:dyDescent="0.25">
      <c r="A9" s="10">
        <v>42408</v>
      </c>
      <c r="B9" s="3">
        <v>7489.7</v>
      </c>
      <c r="C9" s="3">
        <v>7512.55</v>
      </c>
      <c r="D9" s="3">
        <v>7363.2</v>
      </c>
      <c r="E9" s="3">
        <v>7387.25</v>
      </c>
      <c r="F9" s="7">
        <f t="shared" si="0"/>
        <v>-101.85000000000036</v>
      </c>
      <c r="G9" s="2">
        <f t="shared" si="1"/>
        <v>0</v>
      </c>
      <c r="H9" s="2">
        <f t="shared" si="2"/>
        <v>101.85000000000036</v>
      </c>
      <c r="I9" s="2">
        <f ca="1">IF((ROW()-4-$L$3)&lt;0,"",IF((ROW()-4-$L$3)&gt;0,((I8*($L$3-1))+G9)/$L$3,IF((ROW()-4-$L$3)=0,AVERAGE($G$5:INDIRECT("G"&amp;ROW())))))</f>
        <v>25.460000000000036</v>
      </c>
      <c r="J9" s="2">
        <f ca="1">IF((ROW()-4-$L$3)&lt;0,"",IF((ROW()-4-$L$3)&gt;0,((J8*($L$3-1))+H9)/$L$3,IF((ROW()-4-$L$3)=0,AVERAGE($H$5:INDIRECT("H"&amp;ROW())))))</f>
        <v>59.2</v>
      </c>
      <c r="K9" s="2">
        <f t="shared" ca="1" si="3"/>
        <v>0.43006756756756814</v>
      </c>
      <c r="L9" s="2">
        <f t="shared" ca="1" si="4"/>
        <v>30.073234112922307</v>
      </c>
    </row>
    <row r="10" spans="1:12" x14ac:dyDescent="0.25">
      <c r="A10" s="10">
        <v>42409</v>
      </c>
      <c r="B10" s="3">
        <v>7303.95</v>
      </c>
      <c r="C10" s="3">
        <v>7323.45</v>
      </c>
      <c r="D10" s="3">
        <v>7275.15</v>
      </c>
      <c r="E10" s="3">
        <v>7298.2</v>
      </c>
      <c r="F10" s="7">
        <f t="shared" si="0"/>
        <v>-89.050000000000182</v>
      </c>
      <c r="G10" s="2">
        <f t="shared" si="1"/>
        <v>0</v>
      </c>
      <c r="H10" s="2">
        <f t="shared" si="2"/>
        <v>89.050000000000182</v>
      </c>
      <c r="I10" s="2">
        <f ca="1">IF((ROW()-4-$L$3)&lt;0,"",IF((ROW()-4-$L$3)&gt;0,((I9*($L$3-1))+G10)/$L$3,IF((ROW()-4-$L$3)=0,AVERAGE($G$5:INDIRECT("G"&amp;ROW())))))</f>
        <v>20.368000000000031</v>
      </c>
      <c r="J10" s="2">
        <f ca="1">IF((ROW()-4-$L$3)&lt;0,"",IF((ROW()-4-$L$3)&gt;0,((J9*($L$3-1))+H10)/$L$3,IF((ROW()-4-$L$3)=0,AVERAGE($H$5:INDIRECT("H"&amp;ROW())))))</f>
        <v>65.170000000000044</v>
      </c>
      <c r="K10" s="2">
        <f t="shared" ca="1" si="3"/>
        <v>0.31253644314868828</v>
      </c>
      <c r="L10" s="2">
        <f t="shared" ca="1" si="4"/>
        <v>23.811639271434942</v>
      </c>
    </row>
    <row r="11" spans="1:12" x14ac:dyDescent="0.25">
      <c r="A11" s="10">
        <v>42410</v>
      </c>
      <c r="B11" s="3">
        <v>7264.3</v>
      </c>
      <c r="C11" s="3">
        <v>7271.85</v>
      </c>
      <c r="D11" s="3">
        <v>7177.75</v>
      </c>
      <c r="E11" s="3">
        <v>7215.7</v>
      </c>
      <c r="F11" s="7">
        <f t="shared" si="0"/>
        <v>-82.5</v>
      </c>
      <c r="G11" s="2">
        <f t="shared" si="1"/>
        <v>0</v>
      </c>
      <c r="H11" s="2">
        <f t="shared" si="2"/>
        <v>82.5</v>
      </c>
      <c r="I11" s="2">
        <f ca="1">IF((ROW()-4-$L$3)&lt;0,"",IF((ROW()-4-$L$3)&gt;0,((I10*($L$3-1))+G11)/$L$3,IF((ROW()-4-$L$3)=0,AVERAGE($G$5:INDIRECT("G"&amp;ROW())))))</f>
        <v>16.294400000000024</v>
      </c>
      <c r="J11" s="2">
        <f ca="1">IF((ROW()-4-$L$3)&lt;0,"",IF((ROW()-4-$L$3)&gt;0,((J10*($L$3-1))+H11)/$L$3,IF((ROW()-4-$L$3)=0,AVERAGE($H$5:INDIRECT("H"&amp;ROW())))))</f>
        <v>68.636000000000038</v>
      </c>
      <c r="K11" s="2">
        <f t="shared" ca="1" si="3"/>
        <v>0.23740311206946815</v>
      </c>
      <c r="L11" s="2">
        <f t="shared" ca="1" si="4"/>
        <v>19.185591967069527</v>
      </c>
    </row>
    <row r="12" spans="1:12" x14ac:dyDescent="0.25">
      <c r="A12" s="10">
        <v>42411</v>
      </c>
      <c r="B12" s="3">
        <v>7203.6</v>
      </c>
      <c r="C12" s="3">
        <v>7208.65</v>
      </c>
      <c r="D12" s="3">
        <v>6959.95</v>
      </c>
      <c r="E12" s="3">
        <v>6976.35</v>
      </c>
      <c r="F12" s="7">
        <f t="shared" si="0"/>
        <v>-239.34999999999945</v>
      </c>
      <c r="G12" s="2">
        <f t="shared" si="1"/>
        <v>0</v>
      </c>
      <c r="H12" s="2">
        <f t="shared" si="2"/>
        <v>239.34999999999945</v>
      </c>
      <c r="I12" s="2">
        <f ca="1">IF((ROW()-4-$L$3)&lt;0,"",IF((ROW()-4-$L$3)&gt;0,((I11*($L$3-1))+G12)/$L$3,IF((ROW()-4-$L$3)=0,AVERAGE($G$5:INDIRECT("G"&amp;ROW())))))</f>
        <v>13.03552000000002</v>
      </c>
      <c r="J12" s="2">
        <f ca="1">IF((ROW()-4-$L$3)&lt;0,"",IF((ROW()-4-$L$3)&gt;0,((J11*($L$3-1))+H12)/$L$3,IF((ROW()-4-$L$3)=0,AVERAGE($H$5:INDIRECT("H"&amp;ROW())))))</f>
        <v>102.7787999999999</v>
      </c>
      <c r="K12" s="2">
        <f t="shared" ca="1" si="3"/>
        <v>0.12683082503395673</v>
      </c>
      <c r="L12" s="2">
        <f t="shared" ca="1" si="4"/>
        <v>11.255533857989263</v>
      </c>
    </row>
    <row r="13" spans="1:12" x14ac:dyDescent="0.25">
      <c r="A13" s="10">
        <v>42412</v>
      </c>
      <c r="B13" s="3">
        <v>7023.65</v>
      </c>
      <c r="C13" s="3">
        <v>7034.8</v>
      </c>
      <c r="D13" s="3">
        <v>6869</v>
      </c>
      <c r="E13" s="3">
        <v>6980.95</v>
      </c>
      <c r="F13" s="7">
        <f t="shared" si="0"/>
        <v>4.5999999999994543</v>
      </c>
      <c r="G13" s="2">
        <f t="shared" si="1"/>
        <v>4.5999999999994543</v>
      </c>
      <c r="H13" s="2">
        <f t="shared" si="2"/>
        <v>0</v>
      </c>
      <c r="I13" s="2">
        <f ca="1">IF((ROW()-4-$L$3)&lt;0,"",IF((ROW()-4-$L$3)&gt;0,((I12*($L$3-1))+G13)/$L$3,IF((ROW()-4-$L$3)=0,AVERAGE($G$5:INDIRECT("G"&amp;ROW())))))</f>
        <v>11.348415999999906</v>
      </c>
      <c r="J13" s="2">
        <f ca="1">IF((ROW()-4-$L$3)&lt;0,"",IF((ROW()-4-$L$3)&gt;0,((J12*($L$3-1))+H13)/$L$3,IF((ROW()-4-$L$3)=0,AVERAGE($H$5:INDIRECT("H"&amp;ROW())))))</f>
        <v>82.223039999999926</v>
      </c>
      <c r="K13" s="2">
        <f t="shared" ca="1" si="3"/>
        <v>0.13801990293718058</v>
      </c>
      <c r="L13" s="2">
        <f t="shared" ca="1" si="4"/>
        <v>12.128074612839114</v>
      </c>
    </row>
    <row r="14" spans="1:12" x14ac:dyDescent="0.25">
      <c r="A14" s="10">
        <v>42415</v>
      </c>
      <c r="B14" s="3">
        <v>7057.35</v>
      </c>
      <c r="C14" s="3">
        <v>7182.8</v>
      </c>
      <c r="D14" s="3">
        <v>7056.8</v>
      </c>
      <c r="E14" s="3">
        <v>7162.95</v>
      </c>
      <c r="F14" s="7">
        <f t="shared" si="0"/>
        <v>182</v>
      </c>
      <c r="G14" s="2">
        <f t="shared" si="1"/>
        <v>182</v>
      </c>
      <c r="H14" s="2">
        <f t="shared" si="2"/>
        <v>0</v>
      </c>
      <c r="I14" s="2">
        <f ca="1">IF((ROW()-4-$L$3)&lt;0,"",IF((ROW()-4-$L$3)&gt;0,((I13*($L$3-1))+G14)/$L$3,IF((ROW()-4-$L$3)=0,AVERAGE($G$5:INDIRECT("G"&amp;ROW())))))</f>
        <v>45.478732799999925</v>
      </c>
      <c r="J14" s="2">
        <f ca="1">IF((ROW()-4-$L$3)&lt;0,"",IF((ROW()-4-$L$3)&gt;0,((J13*($L$3-1))+H14)/$L$3,IF((ROW()-4-$L$3)=0,AVERAGE($H$5:INDIRECT("H"&amp;ROW())))))</f>
        <v>65.778431999999938</v>
      </c>
      <c r="K14" s="2">
        <f t="shared" ca="1" si="3"/>
        <v>0.69139277749886119</v>
      </c>
      <c r="L14" s="2">
        <f t="shared" ca="1" si="4"/>
        <v>40.877127223001089</v>
      </c>
    </row>
    <row r="15" spans="1:12" x14ac:dyDescent="0.25">
      <c r="A15" s="10">
        <v>42416</v>
      </c>
      <c r="B15" s="3">
        <v>7201.25</v>
      </c>
      <c r="C15" s="3">
        <v>7204.65</v>
      </c>
      <c r="D15" s="3">
        <v>7037.7</v>
      </c>
      <c r="E15" s="3">
        <v>7048.25</v>
      </c>
      <c r="F15" s="7">
        <f t="shared" si="0"/>
        <v>-114.69999999999982</v>
      </c>
      <c r="G15" s="2">
        <f t="shared" si="1"/>
        <v>0</v>
      </c>
      <c r="H15" s="2">
        <f t="shared" si="2"/>
        <v>114.69999999999982</v>
      </c>
      <c r="I15" s="2">
        <f ca="1">IF((ROW()-4-$L$3)&lt;0,"",IF((ROW()-4-$L$3)&gt;0,((I14*($L$3-1))+G15)/$L$3,IF((ROW()-4-$L$3)=0,AVERAGE($G$5:INDIRECT("G"&amp;ROW())))))</f>
        <v>36.382986239999937</v>
      </c>
      <c r="J15" s="2">
        <f ca="1">IF((ROW()-4-$L$3)&lt;0,"",IF((ROW()-4-$L$3)&gt;0,((J14*($L$3-1))+H15)/$L$3,IF((ROW()-4-$L$3)=0,AVERAGE($H$5:INDIRECT("H"&amp;ROW())))))</f>
        <v>75.562745599999914</v>
      </c>
      <c r="K15" s="2">
        <f t="shared" ca="1" si="3"/>
        <v>0.48149370369093603</v>
      </c>
      <c r="L15" s="2">
        <f t="shared" ca="1" si="4"/>
        <v>32.500556869824109</v>
      </c>
    </row>
    <row r="16" spans="1:12" x14ac:dyDescent="0.25">
      <c r="A16" s="10">
        <v>42417</v>
      </c>
      <c r="B16" s="3">
        <v>7058.85</v>
      </c>
      <c r="C16" s="3">
        <v>7123.7</v>
      </c>
      <c r="D16" s="3">
        <v>6960.65</v>
      </c>
      <c r="E16" s="3">
        <v>7108.45</v>
      </c>
      <c r="F16" s="7">
        <f t="shared" si="0"/>
        <v>60.199999999999818</v>
      </c>
      <c r="G16" s="2">
        <f t="shared" si="1"/>
        <v>60.199999999999818</v>
      </c>
      <c r="H16" s="2">
        <f t="shared" si="2"/>
        <v>0</v>
      </c>
      <c r="I16" s="2">
        <f ca="1">IF((ROW()-4-$L$3)&lt;0,"",IF((ROW()-4-$L$3)&gt;0,((I15*($L$3-1))+G16)/$L$3,IF((ROW()-4-$L$3)=0,AVERAGE($G$5:INDIRECT("G"&amp;ROW())))))</f>
        <v>41.146388991999913</v>
      </c>
      <c r="J16" s="2">
        <f ca="1">IF((ROW()-4-$L$3)&lt;0,"",IF((ROW()-4-$L$3)&gt;0,((J15*($L$3-1))+H16)/$L$3,IF((ROW()-4-$L$3)=0,AVERAGE($H$5:INDIRECT("H"&amp;ROW())))))</f>
        <v>60.450196479999931</v>
      </c>
      <c r="K16" s="2">
        <f t="shared" ca="1" si="3"/>
        <v>0.68066592646416424</v>
      </c>
      <c r="L16" s="2">
        <f t="shared" ca="1" si="4"/>
        <v>40.499775460800223</v>
      </c>
    </row>
    <row r="17" spans="1:12" x14ac:dyDescent="0.25">
      <c r="A17" s="10">
        <v>42418</v>
      </c>
      <c r="B17" s="3">
        <v>7177.4</v>
      </c>
      <c r="C17" s="3">
        <v>7215.1</v>
      </c>
      <c r="D17" s="3">
        <v>7127.85</v>
      </c>
      <c r="E17" s="3">
        <v>7191.75</v>
      </c>
      <c r="F17" s="7">
        <f t="shared" si="0"/>
        <v>83.300000000000182</v>
      </c>
      <c r="G17" s="2">
        <f t="shared" si="1"/>
        <v>83.300000000000182</v>
      </c>
      <c r="H17" s="2">
        <f t="shared" si="2"/>
        <v>0</v>
      </c>
      <c r="I17" s="2">
        <f ca="1">IF((ROW()-4-$L$3)&lt;0,"",IF((ROW()-4-$L$3)&gt;0,((I16*($L$3-1))+G17)/$L$3,IF((ROW()-4-$L$3)=0,AVERAGE($G$5:INDIRECT("G"&amp;ROW())))))</f>
        <v>49.577111193599968</v>
      </c>
      <c r="J17" s="2">
        <f ca="1">IF((ROW()-4-$L$3)&lt;0,"",IF((ROW()-4-$L$3)&gt;0,((J16*($L$3-1))+H17)/$L$3,IF((ROW()-4-$L$3)=0,AVERAGE($H$5:INDIRECT("H"&amp;ROW())))))</f>
        <v>48.360157183999945</v>
      </c>
      <c r="K17" s="2">
        <f t="shared" ca="1" si="3"/>
        <v>1.0251643931794883</v>
      </c>
      <c r="L17" s="2">
        <f t="shared" ca="1" si="4"/>
        <v>50.62129260380636</v>
      </c>
    </row>
    <row r="18" spans="1:12" x14ac:dyDescent="0.25">
      <c r="A18" s="10">
        <v>42419</v>
      </c>
      <c r="B18" s="3">
        <v>7170.55</v>
      </c>
      <c r="C18" s="3">
        <v>7226.85</v>
      </c>
      <c r="D18" s="3">
        <v>7145.95</v>
      </c>
      <c r="E18" s="3">
        <v>7210.75</v>
      </c>
      <c r="F18" s="7">
        <f t="shared" si="0"/>
        <v>19</v>
      </c>
      <c r="G18" s="2">
        <f t="shared" si="1"/>
        <v>19</v>
      </c>
      <c r="H18" s="2">
        <f t="shared" si="2"/>
        <v>0</v>
      </c>
      <c r="I18" s="2">
        <f ca="1">IF((ROW()-4-$L$3)&lt;0,"",IF((ROW()-4-$L$3)&gt;0,((I17*($L$3-1))+G18)/$L$3,IF((ROW()-4-$L$3)=0,AVERAGE($G$5:INDIRECT("G"&amp;ROW())))))</f>
        <v>43.461688954879975</v>
      </c>
      <c r="J18" s="2">
        <f ca="1">IF((ROW()-4-$L$3)&lt;0,"",IF((ROW()-4-$L$3)&gt;0,((J17*($L$3-1))+H18)/$L$3,IF((ROW()-4-$L$3)=0,AVERAGE($H$5:INDIRECT("H"&amp;ROW())))))</f>
        <v>38.688125747199955</v>
      </c>
      <c r="K18" s="2">
        <f t="shared" ca="1" si="3"/>
        <v>1.123385744733977</v>
      </c>
      <c r="L18" s="2">
        <f t="shared" ca="1" si="4"/>
        <v>52.905401080325966</v>
      </c>
    </row>
    <row r="19" spans="1:12" x14ac:dyDescent="0.25">
      <c r="A19" s="10">
        <v>42422</v>
      </c>
      <c r="B19" s="3">
        <v>7208.85</v>
      </c>
      <c r="C19" s="3">
        <v>7252.4</v>
      </c>
      <c r="D19" s="3">
        <v>7200.7</v>
      </c>
      <c r="E19" s="3">
        <v>7234.55</v>
      </c>
      <c r="F19" s="7">
        <f t="shared" si="0"/>
        <v>23.800000000000182</v>
      </c>
      <c r="G19" s="2">
        <f t="shared" si="1"/>
        <v>23.800000000000182</v>
      </c>
      <c r="H19" s="2">
        <f t="shared" si="2"/>
        <v>0</v>
      </c>
      <c r="I19" s="2">
        <f ca="1">IF((ROW()-4-$L$3)&lt;0,"",IF((ROW()-4-$L$3)&gt;0,((I18*($L$3-1))+G19)/$L$3,IF((ROW()-4-$L$3)=0,AVERAGE($G$5:INDIRECT("G"&amp;ROW())))))</f>
        <v>39.529351163904018</v>
      </c>
      <c r="J19" s="2">
        <f ca="1">IF((ROW()-4-$L$3)&lt;0,"",IF((ROW()-4-$L$3)&gt;0,((J18*($L$3-1))+H19)/$L$3,IF((ROW()-4-$L$3)=0,AVERAGE($H$5:INDIRECT("H"&amp;ROW())))))</f>
        <v>30.950500597759962</v>
      </c>
      <c r="K19" s="2">
        <f t="shared" ca="1" si="3"/>
        <v>1.2771797030890333</v>
      </c>
      <c r="L19" s="2">
        <f t="shared" ca="1" si="4"/>
        <v>56.086030512063552</v>
      </c>
    </row>
    <row r="20" spans="1:12" x14ac:dyDescent="0.25">
      <c r="A20" s="10">
        <v>42423</v>
      </c>
      <c r="B20" s="3">
        <v>7240.3</v>
      </c>
      <c r="C20" s="3">
        <v>7241.7</v>
      </c>
      <c r="D20" s="3">
        <v>7090.7</v>
      </c>
      <c r="E20" s="3">
        <v>7109.55</v>
      </c>
      <c r="F20" s="7">
        <f t="shared" si="0"/>
        <v>-125</v>
      </c>
      <c r="G20" s="2">
        <f t="shared" si="1"/>
        <v>0</v>
      </c>
      <c r="H20" s="2">
        <f t="shared" si="2"/>
        <v>125</v>
      </c>
      <c r="I20" s="2">
        <f ca="1">IF((ROW()-4-$L$3)&lt;0,"",IF((ROW()-4-$L$3)&gt;0,((I19*($L$3-1))+G20)/$L$3,IF((ROW()-4-$L$3)=0,AVERAGE($G$5:INDIRECT("G"&amp;ROW())))))</f>
        <v>31.623480931123215</v>
      </c>
      <c r="J20" s="2">
        <f ca="1">IF((ROW()-4-$L$3)&lt;0,"",IF((ROW()-4-$L$3)&gt;0,((J19*($L$3-1))+H20)/$L$3,IF((ROW()-4-$L$3)=0,AVERAGE($H$5:INDIRECT("H"&amp;ROW())))))</f>
        <v>49.76040047820797</v>
      </c>
      <c r="K20" s="2">
        <f t="shared" ca="1" si="3"/>
        <v>0.63551500042634057</v>
      </c>
      <c r="L20" s="2">
        <f t="shared" ca="1" si="4"/>
        <v>38.857179558773637</v>
      </c>
    </row>
    <row r="21" spans="1:12" x14ac:dyDescent="0.25">
      <c r="A21" s="10">
        <v>42424</v>
      </c>
      <c r="B21" s="3">
        <v>7075</v>
      </c>
      <c r="C21" s="3">
        <v>7090.8</v>
      </c>
      <c r="D21" s="3">
        <v>7009.75</v>
      </c>
      <c r="E21" s="3">
        <v>7018.7</v>
      </c>
      <c r="F21" s="7">
        <f t="shared" si="0"/>
        <v>-90.850000000000364</v>
      </c>
      <c r="G21" s="2">
        <f t="shared" si="1"/>
        <v>0</v>
      </c>
      <c r="H21" s="2">
        <f t="shared" si="2"/>
        <v>90.850000000000364</v>
      </c>
      <c r="I21" s="2">
        <f ca="1">IF((ROW()-4-$L$3)&lt;0,"",IF((ROW()-4-$L$3)&gt;0,((I20*($L$3-1))+G21)/$L$3,IF((ROW()-4-$L$3)=0,AVERAGE($G$5:INDIRECT("G"&amp;ROW())))))</f>
        <v>25.298784744898573</v>
      </c>
      <c r="J21" s="2">
        <f ca="1">IF((ROW()-4-$L$3)&lt;0,"",IF((ROW()-4-$L$3)&gt;0,((J20*($L$3-1))+H21)/$L$3,IF((ROW()-4-$L$3)=0,AVERAGE($H$5:INDIRECT("H"&amp;ROW())))))</f>
        <v>57.978320382566451</v>
      </c>
      <c r="K21" s="2">
        <f t="shared" ca="1" si="3"/>
        <v>0.43634904526323059</v>
      </c>
      <c r="L21" s="2">
        <f t="shared" ca="1" si="4"/>
        <v>30.379039600591213</v>
      </c>
    </row>
    <row r="22" spans="1:12" x14ac:dyDescent="0.25">
      <c r="A22" s="10">
        <v>42425</v>
      </c>
      <c r="B22" s="3">
        <v>7029.85</v>
      </c>
      <c r="C22" s="3">
        <v>7034.2</v>
      </c>
      <c r="D22" s="3">
        <v>6961.4</v>
      </c>
      <c r="E22" s="3">
        <v>6970.6</v>
      </c>
      <c r="F22" s="7">
        <f t="shared" si="0"/>
        <v>-48.099999999999454</v>
      </c>
      <c r="G22" s="2">
        <f t="shared" si="1"/>
        <v>0</v>
      </c>
      <c r="H22" s="2">
        <f t="shared" si="2"/>
        <v>48.099999999999454</v>
      </c>
      <c r="I22" s="2">
        <f ca="1">IF((ROW()-4-$L$3)&lt;0,"",IF((ROW()-4-$L$3)&gt;0,((I21*($L$3-1))+G22)/$L$3,IF((ROW()-4-$L$3)=0,AVERAGE($G$5:INDIRECT("G"&amp;ROW())))))</f>
        <v>20.239027795918858</v>
      </c>
      <c r="J22" s="2">
        <f ca="1">IF((ROW()-4-$L$3)&lt;0,"",IF((ROW()-4-$L$3)&gt;0,((J21*($L$3-1))+H22)/$L$3,IF((ROW()-4-$L$3)=0,AVERAGE($H$5:INDIRECT("H"&amp;ROW())))))</f>
        <v>56.002656306053055</v>
      </c>
      <c r="K22" s="2">
        <f t="shared" ca="1" si="3"/>
        <v>0.36139406826192494</v>
      </c>
      <c r="L22" s="2">
        <f t="shared" ca="1" si="4"/>
        <v>26.545882392694153</v>
      </c>
    </row>
    <row r="23" spans="1:12" x14ac:dyDescent="0.25">
      <c r="A23" s="10">
        <v>42426</v>
      </c>
      <c r="B23" s="3">
        <v>7039.3</v>
      </c>
      <c r="C23" s="3">
        <v>7052.9</v>
      </c>
      <c r="D23" s="3">
        <v>6985.1</v>
      </c>
      <c r="E23" s="3">
        <v>7029.75</v>
      </c>
      <c r="F23" s="7">
        <f t="shared" si="0"/>
        <v>59.149999999999636</v>
      </c>
      <c r="G23" s="2">
        <f t="shared" si="1"/>
        <v>59.149999999999636</v>
      </c>
      <c r="H23" s="2">
        <f t="shared" si="2"/>
        <v>0</v>
      </c>
      <c r="I23" s="2">
        <f ca="1">IF((ROW()-4-$L$3)&lt;0,"",IF((ROW()-4-$L$3)&gt;0,((I22*($L$3-1))+G23)/$L$3,IF((ROW()-4-$L$3)=0,AVERAGE($G$5:INDIRECT("G"&amp;ROW())))))</f>
        <v>28.021222236735014</v>
      </c>
      <c r="J23" s="2">
        <f ca="1">IF((ROW()-4-$L$3)&lt;0,"",IF((ROW()-4-$L$3)&gt;0,((J22*($L$3-1))+H23)/$L$3,IF((ROW()-4-$L$3)=0,AVERAGE($H$5:INDIRECT("H"&amp;ROW())))))</f>
        <v>44.802125044842441</v>
      </c>
      <c r="K23" s="2">
        <f t="shared" ca="1" si="3"/>
        <v>0.62544404330572656</v>
      </c>
      <c r="L23" s="2">
        <f t="shared" ca="1" si="4"/>
        <v>38.478349708904005</v>
      </c>
    </row>
    <row r="24" spans="1:12" x14ac:dyDescent="0.25">
      <c r="A24" s="10">
        <v>42429</v>
      </c>
      <c r="B24" s="3">
        <v>7050.45</v>
      </c>
      <c r="C24" s="3">
        <v>7094.6</v>
      </c>
      <c r="D24" s="3">
        <v>6825.8</v>
      </c>
      <c r="E24" s="3">
        <v>6987.05</v>
      </c>
      <c r="F24" s="7">
        <f t="shared" si="0"/>
        <v>-42.699999999999818</v>
      </c>
      <c r="G24" s="2">
        <f t="shared" si="1"/>
        <v>0</v>
      </c>
      <c r="H24" s="2">
        <f t="shared" si="2"/>
        <v>42.699999999999818</v>
      </c>
      <c r="I24" s="2">
        <f ca="1">IF((ROW()-4-$L$3)&lt;0,"",IF((ROW()-4-$L$3)&gt;0,((I23*($L$3-1))+G24)/$L$3,IF((ROW()-4-$L$3)=0,AVERAGE($G$5:INDIRECT("G"&amp;ROW())))))</f>
        <v>22.41697778938801</v>
      </c>
      <c r="J24" s="2">
        <f ca="1">IF((ROW()-4-$L$3)&lt;0,"",IF((ROW()-4-$L$3)&gt;0,((J23*($L$3-1))+H24)/$L$3,IF((ROW()-4-$L$3)=0,AVERAGE($H$5:INDIRECT("H"&amp;ROW())))))</f>
        <v>44.381700035873919</v>
      </c>
      <c r="K24" s="2">
        <f t="shared" ca="1" si="3"/>
        <v>0.5050950678155246</v>
      </c>
      <c r="L24" s="2">
        <f t="shared" ca="1" si="4"/>
        <v>33.559014218856817</v>
      </c>
    </row>
    <row r="25" spans="1:12" x14ac:dyDescent="0.25">
      <c r="A25" s="10">
        <v>42430</v>
      </c>
      <c r="B25" s="3">
        <v>7038.25</v>
      </c>
      <c r="C25" s="3">
        <v>7235.5</v>
      </c>
      <c r="D25" s="3">
        <v>7035.1</v>
      </c>
      <c r="E25" s="3">
        <v>7222.3</v>
      </c>
      <c r="F25" s="7">
        <f t="shared" si="0"/>
        <v>235.25</v>
      </c>
      <c r="G25" s="2">
        <f t="shared" si="1"/>
        <v>235.25</v>
      </c>
      <c r="H25" s="2">
        <f t="shared" si="2"/>
        <v>0</v>
      </c>
      <c r="I25" s="2">
        <f ca="1">IF((ROW()-4-$L$3)&lt;0,"",IF((ROW()-4-$L$3)&gt;0,((I24*($L$3-1))+G25)/$L$3,IF((ROW()-4-$L$3)=0,AVERAGE($G$5:INDIRECT("G"&amp;ROW())))))</f>
        <v>64.983582231510411</v>
      </c>
      <c r="J25" s="2">
        <f ca="1">IF((ROW()-4-$L$3)&lt;0,"",IF((ROW()-4-$L$3)&gt;0,((J24*($L$3-1))+H25)/$L$3,IF((ROW()-4-$L$3)=0,AVERAGE($H$5:INDIRECT("H"&amp;ROW())))))</f>
        <v>35.505360028699137</v>
      </c>
      <c r="K25" s="2">
        <f t="shared" ca="1" si="3"/>
        <v>1.8302471001275271</v>
      </c>
      <c r="L25" s="2">
        <f t="shared" ca="1" si="4"/>
        <v>64.667396003870437</v>
      </c>
    </row>
    <row r="26" spans="1:12" x14ac:dyDescent="0.25">
      <c r="A26" s="10">
        <v>42431</v>
      </c>
      <c r="B26" s="3">
        <v>7321.7</v>
      </c>
      <c r="C26" s="3">
        <v>7380.35</v>
      </c>
      <c r="D26" s="3">
        <v>7308.15</v>
      </c>
      <c r="E26" s="3">
        <v>7368.85</v>
      </c>
      <c r="F26" s="7">
        <f t="shared" si="0"/>
        <v>146.55000000000018</v>
      </c>
      <c r="G26" s="2">
        <f t="shared" si="1"/>
        <v>146.55000000000018</v>
      </c>
      <c r="H26" s="2">
        <f t="shared" si="2"/>
        <v>0</v>
      </c>
      <c r="I26" s="2">
        <f ca="1">IF((ROW()-4-$L$3)&lt;0,"",IF((ROW()-4-$L$3)&gt;0,((I25*($L$3-1))+G26)/$L$3,IF((ROW()-4-$L$3)=0,AVERAGE($G$5:INDIRECT("G"&amp;ROW())))))</f>
        <v>81.296865785208368</v>
      </c>
      <c r="J26" s="2">
        <f ca="1">IF((ROW()-4-$L$3)&lt;0,"",IF((ROW()-4-$L$3)&gt;0,((J25*($L$3-1))+H26)/$L$3,IF((ROW()-4-$L$3)=0,AVERAGE($H$5:INDIRECT("H"&amp;ROW())))))</f>
        <v>28.40428802295931</v>
      </c>
      <c r="K26" s="2">
        <f t="shared" ca="1" si="3"/>
        <v>2.8621335524937557</v>
      </c>
      <c r="L26" s="2">
        <f t="shared" ca="1" si="4"/>
        <v>74.107575866859747</v>
      </c>
    </row>
    <row r="27" spans="1:12" x14ac:dyDescent="0.25">
      <c r="A27" s="10">
        <v>42432</v>
      </c>
      <c r="B27" s="3">
        <v>7429.55</v>
      </c>
      <c r="C27" s="3">
        <v>7483.95</v>
      </c>
      <c r="D27" s="3">
        <v>7406.05</v>
      </c>
      <c r="E27" s="3">
        <v>7475.6</v>
      </c>
      <c r="F27" s="7">
        <f t="shared" si="0"/>
        <v>106.75</v>
      </c>
      <c r="G27" s="2">
        <f t="shared" si="1"/>
        <v>106.75</v>
      </c>
      <c r="H27" s="2">
        <f t="shared" si="2"/>
        <v>0</v>
      </c>
      <c r="I27" s="2">
        <f ca="1">IF((ROW()-4-$L$3)&lt;0,"",IF((ROW()-4-$L$3)&gt;0,((I26*($L$3-1))+G27)/$L$3,IF((ROW()-4-$L$3)=0,AVERAGE($G$5:INDIRECT("G"&amp;ROW())))))</f>
        <v>86.387492628166697</v>
      </c>
      <c r="J27" s="2">
        <f ca="1">IF((ROW()-4-$L$3)&lt;0,"",IF((ROW()-4-$L$3)&gt;0,((J26*($L$3-1))+H27)/$L$3,IF((ROW()-4-$L$3)=0,AVERAGE($H$5:INDIRECT("H"&amp;ROW())))))</f>
        <v>22.72343041836745</v>
      </c>
      <c r="K27" s="2">
        <f t="shared" ca="1" si="3"/>
        <v>3.8016923958074265</v>
      </c>
      <c r="L27" s="2">
        <f t="shared" ca="1" si="4"/>
        <v>79.174009545610517</v>
      </c>
    </row>
    <row r="28" spans="1:12" x14ac:dyDescent="0.25">
      <c r="A28" s="10">
        <v>42433</v>
      </c>
      <c r="B28" s="3">
        <v>7505.4</v>
      </c>
      <c r="C28" s="3">
        <v>7505.9</v>
      </c>
      <c r="D28" s="3">
        <v>7444.1</v>
      </c>
      <c r="E28" s="3">
        <v>7485.35</v>
      </c>
      <c r="F28" s="7">
        <f t="shared" si="0"/>
        <v>9.75</v>
      </c>
      <c r="G28" s="2">
        <f t="shared" si="1"/>
        <v>9.75</v>
      </c>
      <c r="H28" s="2">
        <f t="shared" si="2"/>
        <v>0</v>
      </c>
      <c r="I28" s="2">
        <f ca="1">IF((ROW()-4-$L$3)&lt;0,"",IF((ROW()-4-$L$3)&gt;0,((I27*($L$3-1))+G28)/$L$3,IF((ROW()-4-$L$3)=0,AVERAGE($G$5:INDIRECT("G"&amp;ROW())))))</f>
        <v>71.059994102533352</v>
      </c>
      <c r="J28" s="2">
        <f ca="1">IF((ROW()-4-$L$3)&lt;0,"",IF((ROW()-4-$L$3)&gt;0,((J27*($L$3-1))+H28)/$L$3,IF((ROW()-4-$L$3)=0,AVERAGE($H$5:INDIRECT("H"&amp;ROW())))))</f>
        <v>18.17874433469396</v>
      </c>
      <c r="K28" s="2">
        <f t="shared" ca="1" si="3"/>
        <v>3.9089605307290687</v>
      </c>
      <c r="L28" s="2">
        <f t="shared" ca="1" si="4"/>
        <v>79.629088607655149</v>
      </c>
    </row>
    <row r="29" spans="1:12" x14ac:dyDescent="0.25">
      <c r="A29" s="10">
        <v>42437</v>
      </c>
      <c r="B29" s="3">
        <v>7486.4</v>
      </c>
      <c r="C29" s="3">
        <v>7527.15</v>
      </c>
      <c r="D29" s="3">
        <v>7442.15</v>
      </c>
      <c r="E29" s="3">
        <v>7485.3</v>
      </c>
      <c r="F29" s="7">
        <f t="shared" si="0"/>
        <v>-5.0000000000181899E-2</v>
      </c>
      <c r="G29" s="2">
        <f t="shared" si="1"/>
        <v>0</v>
      </c>
      <c r="H29" s="2">
        <f t="shared" si="2"/>
        <v>5.0000000000181899E-2</v>
      </c>
      <c r="I29" s="2">
        <f ca="1">IF((ROW()-4-$L$3)&lt;0,"",IF((ROW()-4-$L$3)&gt;0,((I28*($L$3-1))+G29)/$L$3,IF((ROW()-4-$L$3)=0,AVERAGE($G$5:INDIRECT("G"&amp;ROW())))))</f>
        <v>56.84799528202668</v>
      </c>
      <c r="J29" s="2">
        <f ca="1">IF((ROW()-4-$L$3)&lt;0,"",IF((ROW()-4-$L$3)&gt;0,((J28*($L$3-1))+H29)/$L$3,IF((ROW()-4-$L$3)=0,AVERAGE($H$5:INDIRECT("H"&amp;ROW())))))</f>
        <v>14.552995467755204</v>
      </c>
      <c r="K29" s="2">
        <f t="shared" ca="1" si="3"/>
        <v>3.9062745128989906</v>
      </c>
      <c r="L29" s="2">
        <f t="shared" ca="1" si="4"/>
        <v>79.617936228987602</v>
      </c>
    </row>
    <row r="30" spans="1:12" x14ac:dyDescent="0.25">
      <c r="A30" s="10">
        <v>42438</v>
      </c>
      <c r="B30" s="3">
        <v>7436.1</v>
      </c>
      <c r="C30" s="3">
        <v>7539</v>
      </c>
      <c r="D30" s="3">
        <v>7424.3</v>
      </c>
      <c r="E30" s="3">
        <v>7531.8</v>
      </c>
      <c r="F30" s="7">
        <f t="shared" si="0"/>
        <v>46.5</v>
      </c>
      <c r="G30" s="2">
        <f t="shared" si="1"/>
        <v>46.5</v>
      </c>
      <c r="H30" s="2">
        <f t="shared" si="2"/>
        <v>0</v>
      </c>
      <c r="I30" s="2">
        <f ca="1">IF((ROW()-4-$L$3)&lt;0,"",IF((ROW()-4-$L$3)&gt;0,((I29*($L$3-1))+G30)/$L$3,IF((ROW()-4-$L$3)=0,AVERAGE($G$5:INDIRECT("G"&amp;ROW())))))</f>
        <v>54.77839622562135</v>
      </c>
      <c r="J30" s="2">
        <f ca="1">IF((ROW()-4-$L$3)&lt;0,"",IF((ROW()-4-$L$3)&gt;0,((J29*($L$3-1))+H30)/$L$3,IF((ROW()-4-$L$3)=0,AVERAGE($H$5:INDIRECT("H"&amp;ROW())))))</f>
        <v>11.642396374204164</v>
      </c>
      <c r="K30" s="2">
        <f t="shared" ca="1" si="3"/>
        <v>4.7050791319038749</v>
      </c>
      <c r="L30" s="2">
        <f t="shared" ca="1" si="4"/>
        <v>82.471759341464491</v>
      </c>
    </row>
    <row r="31" spans="1:12" x14ac:dyDescent="0.25">
      <c r="A31" s="10">
        <v>42439</v>
      </c>
      <c r="B31" s="3">
        <v>7545.35</v>
      </c>
      <c r="C31" s="3">
        <v>7547.1</v>
      </c>
      <c r="D31" s="3">
        <v>7447.4</v>
      </c>
      <c r="E31" s="3">
        <v>7486.15</v>
      </c>
      <c r="F31" s="7">
        <f t="shared" si="0"/>
        <v>-45.650000000000546</v>
      </c>
      <c r="G31" s="2">
        <f t="shared" si="1"/>
        <v>0</v>
      </c>
      <c r="H31" s="2">
        <f t="shared" si="2"/>
        <v>45.650000000000546</v>
      </c>
      <c r="I31" s="2">
        <f ca="1">IF((ROW()-4-$L$3)&lt;0,"",IF((ROW()-4-$L$3)&gt;0,((I30*($L$3-1))+G31)/$L$3,IF((ROW()-4-$L$3)=0,AVERAGE($G$5:INDIRECT("G"&amp;ROW())))))</f>
        <v>43.822716980497077</v>
      </c>
      <c r="J31" s="2">
        <f ca="1">IF((ROW()-4-$L$3)&lt;0,"",IF((ROW()-4-$L$3)&gt;0,((J30*($L$3-1))+H31)/$L$3,IF((ROW()-4-$L$3)=0,AVERAGE($H$5:INDIRECT("H"&amp;ROW())))))</f>
        <v>18.443917099363439</v>
      </c>
      <c r="K31" s="2">
        <f t="shared" ca="1" si="3"/>
        <v>2.3759983708671921</v>
      </c>
      <c r="L31" s="2">
        <f t="shared" ca="1" si="4"/>
        <v>70.3791326254956</v>
      </c>
    </row>
    <row r="32" spans="1:12" x14ac:dyDescent="0.25">
      <c r="A32" s="10">
        <v>42440</v>
      </c>
      <c r="B32" s="3">
        <v>7484.85</v>
      </c>
      <c r="C32" s="3">
        <v>7543.95</v>
      </c>
      <c r="D32" s="3">
        <v>7460.6</v>
      </c>
      <c r="E32" s="3">
        <v>7510.2</v>
      </c>
      <c r="F32" s="7">
        <f t="shared" si="0"/>
        <v>24.050000000000182</v>
      </c>
      <c r="G32" s="2">
        <f t="shared" si="1"/>
        <v>24.050000000000182</v>
      </c>
      <c r="H32" s="2">
        <f t="shared" si="2"/>
        <v>0</v>
      </c>
      <c r="I32" s="2">
        <f ca="1">IF((ROW()-4-$L$3)&lt;0,"",IF((ROW()-4-$L$3)&gt;0,((I31*($L$3-1))+G32)/$L$3,IF((ROW()-4-$L$3)=0,AVERAGE($G$5:INDIRECT("G"&amp;ROW())))))</f>
        <v>39.868173584397695</v>
      </c>
      <c r="J32" s="2">
        <f ca="1">IF((ROW()-4-$L$3)&lt;0,"",IF((ROW()-4-$L$3)&gt;0,((J31*($L$3-1))+H32)/$L$3,IF((ROW()-4-$L$3)=0,AVERAGE($H$5:INDIRECT("H"&amp;ROW())))))</f>
        <v>14.755133679490751</v>
      </c>
      <c r="K32" s="2">
        <f t="shared" ca="1" si="3"/>
        <v>2.7019866068589682</v>
      </c>
      <c r="L32" s="2">
        <f t="shared" ca="1" si="4"/>
        <v>72.987476557931899</v>
      </c>
    </row>
    <row r="33" spans="1:12" x14ac:dyDescent="0.25">
      <c r="A33" s="10">
        <v>42443</v>
      </c>
      <c r="B33" s="3">
        <v>7542.6</v>
      </c>
      <c r="C33" s="3">
        <v>7583.7</v>
      </c>
      <c r="D33" s="3">
        <v>7515.05</v>
      </c>
      <c r="E33" s="3">
        <v>7538.75</v>
      </c>
      <c r="F33" s="7">
        <f t="shared" si="0"/>
        <v>28.550000000000182</v>
      </c>
      <c r="G33" s="2">
        <f t="shared" si="1"/>
        <v>28.550000000000182</v>
      </c>
      <c r="H33" s="2">
        <f t="shared" si="2"/>
        <v>0</v>
      </c>
      <c r="I33" s="2">
        <f ca="1">IF((ROW()-4-$L$3)&lt;0,"",IF((ROW()-4-$L$3)&gt;0,((I32*($L$3-1))+G33)/$L$3,IF((ROW()-4-$L$3)=0,AVERAGE($G$5:INDIRECT("G"&amp;ROW())))))</f>
        <v>37.604538867518194</v>
      </c>
      <c r="J33" s="2">
        <f ca="1">IF((ROW()-4-$L$3)&lt;0,"",IF((ROW()-4-$L$3)&gt;0,((J32*($L$3-1))+H33)/$L$3,IF((ROW()-4-$L$3)=0,AVERAGE($H$5:INDIRECT("H"&amp;ROW())))))</f>
        <v>11.8041069435926</v>
      </c>
      <c r="K33" s="2">
        <f t="shared" ca="1" si="3"/>
        <v>3.1857165516388641</v>
      </c>
      <c r="L33" s="2">
        <f t="shared" ca="1" si="4"/>
        <v>76.109227950266657</v>
      </c>
    </row>
    <row r="34" spans="1:12" x14ac:dyDescent="0.25">
      <c r="A34" s="10">
        <v>42444</v>
      </c>
      <c r="B34" s="3">
        <v>7535.85</v>
      </c>
      <c r="C34" s="3">
        <v>7545.2</v>
      </c>
      <c r="D34" s="3">
        <v>7452.8</v>
      </c>
      <c r="E34" s="3">
        <v>7460.6</v>
      </c>
      <c r="F34" s="7">
        <f t="shared" si="0"/>
        <v>-78.149999999999636</v>
      </c>
      <c r="G34" s="2">
        <f t="shared" si="1"/>
        <v>0</v>
      </c>
      <c r="H34" s="2">
        <f t="shared" si="2"/>
        <v>78.149999999999636</v>
      </c>
      <c r="I34" s="2">
        <f ca="1">IF((ROW()-4-$L$3)&lt;0,"",IF((ROW()-4-$L$3)&gt;0,((I33*($L$3-1))+G34)/$L$3,IF((ROW()-4-$L$3)=0,AVERAGE($G$5:INDIRECT("G"&amp;ROW())))))</f>
        <v>30.083631094014557</v>
      </c>
      <c r="J34" s="2">
        <f ca="1">IF((ROW()-4-$L$3)&lt;0,"",IF((ROW()-4-$L$3)&gt;0,((J33*($L$3-1))+H34)/$L$3,IF((ROW()-4-$L$3)=0,AVERAGE($H$5:INDIRECT("H"&amp;ROW())))))</f>
        <v>25.073285554874008</v>
      </c>
      <c r="K34" s="2">
        <f t="shared" ca="1" si="3"/>
        <v>1.1998280412104423</v>
      </c>
      <c r="L34" s="2">
        <f t="shared" ca="1" si="4"/>
        <v>54.541901400176897</v>
      </c>
    </row>
    <row r="35" spans="1:12" x14ac:dyDescent="0.25">
      <c r="A35" s="10">
        <v>42445</v>
      </c>
      <c r="B35" s="3">
        <v>7457.05</v>
      </c>
      <c r="C35" s="3">
        <v>7508</v>
      </c>
      <c r="D35" s="3">
        <v>7405.15</v>
      </c>
      <c r="E35" s="3">
        <v>7498.75</v>
      </c>
      <c r="F35" s="7">
        <f t="shared" si="0"/>
        <v>38.149999999999636</v>
      </c>
      <c r="G35" s="2">
        <f t="shared" si="1"/>
        <v>38.149999999999636</v>
      </c>
      <c r="H35" s="2">
        <f t="shared" si="2"/>
        <v>0</v>
      </c>
      <c r="I35" s="2">
        <f ca="1">IF((ROW()-4-$L$3)&lt;0,"",IF((ROW()-4-$L$3)&gt;0,((I34*($L$3-1))+G35)/$L$3,IF((ROW()-4-$L$3)=0,AVERAGE($G$5:INDIRECT("G"&amp;ROW())))))</f>
        <v>31.696904875211573</v>
      </c>
      <c r="J35" s="2">
        <f ca="1">IF((ROW()-4-$L$3)&lt;0,"",IF((ROW()-4-$L$3)&gt;0,((J34*($L$3-1))+H35)/$L$3,IF((ROW()-4-$L$3)=0,AVERAGE($H$5:INDIRECT("H"&amp;ROW())))))</f>
        <v>20.058628443899206</v>
      </c>
      <c r="K35" s="2">
        <f t="shared" ca="1" si="3"/>
        <v>1.580212972380578</v>
      </c>
      <c r="L35" s="2">
        <f t="shared" ca="1" si="4"/>
        <v>61.243509326388221</v>
      </c>
    </row>
    <row r="36" spans="1:12" x14ac:dyDescent="0.25">
      <c r="A36" s="10">
        <v>42446</v>
      </c>
      <c r="B36" s="3">
        <v>7557.4</v>
      </c>
      <c r="C36" s="3">
        <v>7585.3</v>
      </c>
      <c r="D36" s="3">
        <v>7479.4</v>
      </c>
      <c r="E36" s="3">
        <v>7512.55</v>
      </c>
      <c r="F36" s="7">
        <f t="shared" si="0"/>
        <v>13.800000000000182</v>
      </c>
      <c r="G36" s="2">
        <f t="shared" si="1"/>
        <v>13.800000000000182</v>
      </c>
      <c r="H36" s="2">
        <f t="shared" si="2"/>
        <v>0</v>
      </c>
      <c r="I36" s="2">
        <f ca="1">IF((ROW()-4-$L$3)&lt;0,"",IF((ROW()-4-$L$3)&gt;0,((I35*($L$3-1))+G36)/$L$3,IF((ROW()-4-$L$3)=0,AVERAGE($G$5:INDIRECT("G"&amp;ROW())))))</f>
        <v>28.117523900169296</v>
      </c>
      <c r="J36" s="2">
        <f ca="1">IF((ROW()-4-$L$3)&lt;0,"",IF((ROW()-4-$L$3)&gt;0,((J35*($L$3-1))+H36)/$L$3,IF((ROW()-4-$L$3)=0,AVERAGE($H$5:INDIRECT("H"&amp;ROW())))))</f>
        <v>16.046902755119365</v>
      </c>
      <c r="K36" s="2">
        <f t="shared" ca="1" si="3"/>
        <v>1.7522087800525306</v>
      </c>
      <c r="L36" s="2">
        <f t="shared" ca="1" si="4"/>
        <v>63.665547205291844</v>
      </c>
    </row>
    <row r="37" spans="1:12" x14ac:dyDescent="0.25">
      <c r="A37" s="10">
        <v>42447</v>
      </c>
      <c r="B37" s="3">
        <v>7534.65</v>
      </c>
      <c r="C37" s="3">
        <v>7613.6</v>
      </c>
      <c r="D37" s="3">
        <v>7517.9</v>
      </c>
      <c r="E37" s="3">
        <v>7604.35</v>
      </c>
      <c r="F37" s="7">
        <f t="shared" si="0"/>
        <v>91.800000000000182</v>
      </c>
      <c r="G37" s="2">
        <f t="shared" si="1"/>
        <v>91.800000000000182</v>
      </c>
      <c r="H37" s="2">
        <f t="shared" si="2"/>
        <v>0</v>
      </c>
      <c r="I37" s="2">
        <f ca="1">IF((ROW()-4-$L$3)&lt;0,"",IF((ROW()-4-$L$3)&gt;0,((I36*($L$3-1))+G37)/$L$3,IF((ROW()-4-$L$3)=0,AVERAGE($G$5:INDIRECT("G"&amp;ROW())))))</f>
        <v>40.854019120135476</v>
      </c>
      <c r="J37" s="2">
        <f ca="1">IF((ROW()-4-$L$3)&lt;0,"",IF((ROW()-4-$L$3)&gt;0,((J36*($L$3-1))+H37)/$L$3,IF((ROW()-4-$L$3)=0,AVERAGE($H$5:INDIRECT("H"&amp;ROW())))))</f>
        <v>12.837522204095492</v>
      </c>
      <c r="K37" s="2">
        <f t="shared" ca="1" si="3"/>
        <v>3.1823913112377729</v>
      </c>
      <c r="L37" s="2">
        <f t="shared" ca="1" si="4"/>
        <v>76.090233419501544</v>
      </c>
    </row>
    <row r="38" spans="1:12" x14ac:dyDescent="0.25">
      <c r="A38" s="10">
        <v>42450</v>
      </c>
      <c r="B38" s="3">
        <v>7619.2</v>
      </c>
      <c r="C38" s="3">
        <v>7713.55</v>
      </c>
      <c r="D38" s="3">
        <v>7617.7</v>
      </c>
      <c r="E38" s="3">
        <v>7704.25</v>
      </c>
      <c r="F38" s="7">
        <f t="shared" si="0"/>
        <v>99.899999999999636</v>
      </c>
      <c r="G38" s="2">
        <f t="shared" si="1"/>
        <v>99.899999999999636</v>
      </c>
      <c r="H38" s="2">
        <f t="shared" si="2"/>
        <v>0</v>
      </c>
      <c r="I38" s="2">
        <f ca="1">IF((ROW()-4-$L$3)&lt;0,"",IF((ROW()-4-$L$3)&gt;0,((I37*($L$3-1))+G38)/$L$3,IF((ROW()-4-$L$3)=0,AVERAGE($G$5:INDIRECT("G"&amp;ROW())))))</f>
        <v>52.663215296108305</v>
      </c>
      <c r="J38" s="2">
        <f ca="1">IF((ROW()-4-$L$3)&lt;0,"",IF((ROW()-4-$L$3)&gt;0,((J37*($L$3-1))+H38)/$L$3,IF((ROW()-4-$L$3)=0,AVERAGE($H$5:INDIRECT("H"&amp;ROW())))))</f>
        <v>10.270017763276394</v>
      </c>
      <c r="K38" s="2">
        <f t="shared" ca="1" si="3"/>
        <v>5.1278601955706273</v>
      </c>
      <c r="L38" s="2">
        <f t="shared" ca="1" si="4"/>
        <v>83.681089840743667</v>
      </c>
    </row>
    <row r="39" spans="1:12" x14ac:dyDescent="0.25">
      <c r="A39" s="10">
        <v>42451</v>
      </c>
      <c r="B39" s="3">
        <v>7695.55</v>
      </c>
      <c r="C39" s="3">
        <v>7728.2</v>
      </c>
      <c r="D39" s="3">
        <v>7643.8</v>
      </c>
      <c r="E39" s="3">
        <v>7714.9</v>
      </c>
      <c r="F39" s="7">
        <f t="shared" si="0"/>
        <v>10.649999999999636</v>
      </c>
      <c r="G39" s="2">
        <f t="shared" si="1"/>
        <v>10.649999999999636</v>
      </c>
      <c r="H39" s="2">
        <f t="shared" si="2"/>
        <v>0</v>
      </c>
      <c r="I39" s="2">
        <f ca="1">IF((ROW()-4-$L$3)&lt;0,"",IF((ROW()-4-$L$3)&gt;0,((I38*($L$3-1))+G39)/$L$3,IF((ROW()-4-$L$3)=0,AVERAGE($G$5:INDIRECT("G"&amp;ROW())))))</f>
        <v>44.260572236886574</v>
      </c>
      <c r="J39" s="2">
        <f ca="1">IF((ROW()-4-$L$3)&lt;0,"",IF((ROW()-4-$L$3)&gt;0,((J38*($L$3-1))+H39)/$L$3,IF((ROW()-4-$L$3)=0,AVERAGE($H$5:INDIRECT("H"&amp;ROW())))))</f>
        <v>8.2160142106211147</v>
      </c>
      <c r="K39" s="2">
        <f t="shared" ca="1" si="3"/>
        <v>5.3871099905924531</v>
      </c>
      <c r="L39" s="2">
        <f t="shared" ca="1" si="4"/>
        <v>84.343466740467974</v>
      </c>
    </row>
    <row r="40" spans="1:12" x14ac:dyDescent="0.25">
      <c r="A40" s="10">
        <v>42452</v>
      </c>
      <c r="B40" s="3">
        <v>7717.45</v>
      </c>
      <c r="C40" s="3">
        <v>7726.85</v>
      </c>
      <c r="D40" s="3">
        <v>7670.6</v>
      </c>
      <c r="E40" s="3">
        <v>7716.5</v>
      </c>
      <c r="F40" s="7">
        <f t="shared" si="0"/>
        <v>1.6000000000003638</v>
      </c>
      <c r="G40" s="2">
        <f t="shared" si="1"/>
        <v>1.6000000000003638</v>
      </c>
      <c r="H40" s="2">
        <f t="shared" si="2"/>
        <v>0</v>
      </c>
      <c r="I40" s="2">
        <f ca="1">IF((ROW()-4-$L$3)&lt;0,"",IF((ROW()-4-$L$3)&gt;0,((I39*($L$3-1))+G40)/$L$3,IF((ROW()-4-$L$3)=0,AVERAGE($G$5:INDIRECT("G"&amp;ROW())))))</f>
        <v>35.728457789509335</v>
      </c>
      <c r="J40" s="2">
        <f ca="1">IF((ROW()-4-$L$3)&lt;0,"",IF((ROW()-4-$L$3)&gt;0,((J39*($L$3-1))+H40)/$L$3,IF((ROW()-4-$L$3)=0,AVERAGE($H$5:INDIRECT("H"&amp;ROW())))))</f>
        <v>6.5728113684968914</v>
      </c>
      <c r="K40" s="2">
        <f t="shared" ca="1" si="3"/>
        <v>5.4357953981083025</v>
      </c>
      <c r="L40" s="2">
        <f t="shared" ca="1" si="4"/>
        <v>84.461905046050191</v>
      </c>
    </row>
    <row r="41" spans="1:12" x14ac:dyDescent="0.25">
      <c r="A41" s="10">
        <v>42457</v>
      </c>
      <c r="B41" s="3">
        <v>7741</v>
      </c>
      <c r="C41" s="3">
        <v>7749.4</v>
      </c>
      <c r="D41" s="3">
        <v>7587.7</v>
      </c>
      <c r="E41" s="3">
        <v>7615.1</v>
      </c>
      <c r="F41" s="7">
        <f t="shared" si="0"/>
        <v>-101.39999999999964</v>
      </c>
      <c r="G41" s="2">
        <f t="shared" si="1"/>
        <v>0</v>
      </c>
      <c r="H41" s="2">
        <f t="shared" si="2"/>
        <v>101.39999999999964</v>
      </c>
      <c r="I41" s="2">
        <f ca="1">IF((ROW()-4-$L$3)&lt;0,"",IF((ROW()-4-$L$3)&gt;0,((I40*($L$3-1))+G41)/$L$3,IF((ROW()-4-$L$3)=0,AVERAGE($G$5:INDIRECT("G"&amp;ROW())))))</f>
        <v>28.582766231607469</v>
      </c>
      <c r="J41" s="2">
        <f ca="1">IF((ROW()-4-$L$3)&lt;0,"",IF((ROW()-4-$L$3)&gt;0,((J40*($L$3-1))+H41)/$L$3,IF((ROW()-4-$L$3)=0,AVERAGE($H$5:INDIRECT("H"&amp;ROW())))))</f>
        <v>25.538249094797443</v>
      </c>
      <c r="K41" s="2">
        <f t="shared" ca="1" si="3"/>
        <v>1.1192140121082241</v>
      </c>
      <c r="L41" s="2">
        <f t="shared" ca="1" si="4"/>
        <v>52.812694032483023</v>
      </c>
    </row>
    <row r="42" spans="1:12" x14ac:dyDescent="0.25">
      <c r="A42" s="10">
        <v>42458</v>
      </c>
      <c r="B42" s="3">
        <v>7606.55</v>
      </c>
      <c r="C42" s="3">
        <v>7652.9</v>
      </c>
      <c r="D42" s="3">
        <v>7582.25</v>
      </c>
      <c r="E42" s="3">
        <v>7597</v>
      </c>
      <c r="F42" s="7">
        <f t="shared" si="0"/>
        <v>-18.100000000000364</v>
      </c>
      <c r="G42" s="2">
        <f t="shared" si="1"/>
        <v>0</v>
      </c>
      <c r="H42" s="2">
        <f t="shared" si="2"/>
        <v>18.100000000000364</v>
      </c>
      <c r="I42" s="2">
        <f ca="1">IF((ROW()-4-$L$3)&lt;0,"",IF((ROW()-4-$L$3)&gt;0,((I41*($L$3-1))+G42)/$L$3,IF((ROW()-4-$L$3)=0,AVERAGE($G$5:INDIRECT("G"&amp;ROW())))))</f>
        <v>22.866212985285976</v>
      </c>
      <c r="J42" s="2">
        <f ca="1">IF((ROW()-4-$L$3)&lt;0,"",IF((ROW()-4-$L$3)&gt;0,((J41*($L$3-1))+H42)/$L$3,IF((ROW()-4-$L$3)=0,AVERAGE($H$5:INDIRECT("H"&amp;ROW())))))</f>
        <v>24.050599275838028</v>
      </c>
      <c r="K42" s="2">
        <f t="shared" ca="1" si="3"/>
        <v>0.95075439588975552</v>
      </c>
      <c r="L42" s="2">
        <f t="shared" ca="1" si="4"/>
        <v>48.737780516757901</v>
      </c>
    </row>
    <row r="43" spans="1:12" x14ac:dyDescent="0.25">
      <c r="A43" s="10">
        <v>42459</v>
      </c>
      <c r="B43" s="3">
        <v>7651.1</v>
      </c>
      <c r="C43" s="3">
        <v>7741.95</v>
      </c>
      <c r="D43" s="3">
        <v>7643.45</v>
      </c>
      <c r="E43" s="3">
        <v>7735.2</v>
      </c>
      <c r="F43" s="7">
        <f t="shared" si="0"/>
        <v>138.19999999999982</v>
      </c>
      <c r="G43" s="2">
        <f t="shared" si="1"/>
        <v>138.19999999999982</v>
      </c>
      <c r="H43" s="2">
        <f t="shared" si="2"/>
        <v>0</v>
      </c>
      <c r="I43" s="2">
        <f ca="1">IF((ROW()-4-$L$3)&lt;0,"",IF((ROW()-4-$L$3)&gt;0,((I42*($L$3-1))+G43)/$L$3,IF((ROW()-4-$L$3)=0,AVERAGE($G$5:INDIRECT("G"&amp;ROW())))))</f>
        <v>45.932970388228746</v>
      </c>
      <c r="J43" s="2">
        <f ca="1">IF((ROW()-4-$L$3)&lt;0,"",IF((ROW()-4-$L$3)&gt;0,((J42*($L$3-1))+H43)/$L$3,IF((ROW()-4-$L$3)=0,AVERAGE($H$5:INDIRECT("H"&amp;ROW())))))</f>
        <v>19.240479420670422</v>
      </c>
      <c r="K43" s="2">
        <f t="shared" ca="1" si="3"/>
        <v>2.3873090365348206</v>
      </c>
      <c r="L43" s="2">
        <f t="shared" ca="1" si="4"/>
        <v>70.47804055625852</v>
      </c>
    </row>
    <row r="44" spans="1:12" x14ac:dyDescent="0.25">
      <c r="A44" s="10">
        <v>42460</v>
      </c>
      <c r="B44" s="3">
        <v>7727.65</v>
      </c>
      <c r="C44" s="3">
        <v>7777.6</v>
      </c>
      <c r="D44" s="3">
        <v>7702</v>
      </c>
      <c r="E44" s="3">
        <v>7738.4</v>
      </c>
      <c r="F44" s="7">
        <f t="shared" si="0"/>
        <v>3.1999999999998181</v>
      </c>
      <c r="G44" s="2">
        <f t="shared" si="1"/>
        <v>3.1999999999998181</v>
      </c>
      <c r="H44" s="2">
        <f t="shared" si="2"/>
        <v>0</v>
      </c>
      <c r="I44" s="2">
        <f ca="1">IF((ROW()-4-$L$3)&lt;0,"",IF((ROW()-4-$L$3)&gt;0,((I43*($L$3-1))+G44)/$L$3,IF((ROW()-4-$L$3)=0,AVERAGE($G$5:INDIRECT("G"&amp;ROW())))))</f>
        <v>37.386376310582961</v>
      </c>
      <c r="J44" s="2">
        <f ca="1">IF((ROW()-4-$L$3)&lt;0,"",IF((ROW()-4-$L$3)&gt;0,((J43*($L$3-1))+H44)/$L$3,IF((ROW()-4-$L$3)=0,AVERAGE($H$5:INDIRECT("H"&amp;ROW())))))</f>
        <v>15.392383536536338</v>
      </c>
      <c r="K44" s="2">
        <f t="shared" ca="1" si="3"/>
        <v>2.428888042052765</v>
      </c>
      <c r="L44" s="2">
        <f t="shared" ca="1" si="4"/>
        <v>70.83602649792752</v>
      </c>
    </row>
    <row r="45" spans="1:12" x14ac:dyDescent="0.25">
      <c r="A45" s="10">
        <v>42461</v>
      </c>
      <c r="B45" s="3">
        <v>7718.05</v>
      </c>
      <c r="C45" s="3">
        <v>7740.15</v>
      </c>
      <c r="D45" s="3">
        <v>7666.1</v>
      </c>
      <c r="E45" s="3">
        <v>7713.05</v>
      </c>
      <c r="F45" s="7">
        <f t="shared" si="0"/>
        <v>-25.349999999999454</v>
      </c>
      <c r="G45" s="2">
        <f t="shared" si="1"/>
        <v>0</v>
      </c>
      <c r="H45" s="2">
        <f t="shared" si="2"/>
        <v>25.349999999999454</v>
      </c>
      <c r="I45" s="2">
        <f ca="1">IF((ROW()-4-$L$3)&lt;0,"",IF((ROW()-4-$L$3)&gt;0,((I44*($L$3-1))+G45)/$L$3,IF((ROW()-4-$L$3)=0,AVERAGE($G$5:INDIRECT("G"&amp;ROW())))))</f>
        <v>29.909101048466368</v>
      </c>
      <c r="J45" s="2">
        <f ca="1">IF((ROW()-4-$L$3)&lt;0,"",IF((ROW()-4-$L$3)&gt;0,((J44*($L$3-1))+H45)/$L$3,IF((ROW()-4-$L$3)=0,AVERAGE($H$5:INDIRECT("H"&amp;ROW())))))</f>
        <v>17.383906829228959</v>
      </c>
      <c r="K45" s="2">
        <f t="shared" ca="1" si="3"/>
        <v>1.7205051397409583</v>
      </c>
      <c r="L45" s="2">
        <f t="shared" ca="1" si="4"/>
        <v>63.242120538863674</v>
      </c>
    </row>
    <row r="46" spans="1:12" x14ac:dyDescent="0.25">
      <c r="A46" s="10">
        <v>42464</v>
      </c>
      <c r="B46" s="3">
        <v>7733.15</v>
      </c>
      <c r="C46" s="3">
        <v>7764.45</v>
      </c>
      <c r="D46" s="3">
        <v>7704.4</v>
      </c>
      <c r="E46" s="3">
        <v>7758.8</v>
      </c>
      <c r="F46" s="7">
        <f t="shared" si="0"/>
        <v>45.75</v>
      </c>
      <c r="G46" s="2">
        <f t="shared" si="1"/>
        <v>45.75</v>
      </c>
      <c r="H46" s="2">
        <f t="shared" si="2"/>
        <v>0</v>
      </c>
      <c r="I46" s="2">
        <f ca="1">IF((ROW()-4-$L$3)&lt;0,"",IF((ROW()-4-$L$3)&gt;0,((I45*($L$3-1))+G46)/$L$3,IF((ROW()-4-$L$3)=0,AVERAGE($G$5:INDIRECT("G"&amp;ROW())))))</f>
        <v>33.077280838773092</v>
      </c>
      <c r="J46" s="2">
        <f ca="1">IF((ROW()-4-$L$3)&lt;0,"",IF((ROW()-4-$L$3)&gt;0,((J45*($L$3-1))+H46)/$L$3,IF((ROW()-4-$L$3)=0,AVERAGE($H$5:INDIRECT("H"&amp;ROW())))))</f>
        <v>13.907125463383167</v>
      </c>
      <c r="K46" s="2">
        <f t="shared" ca="1" si="3"/>
        <v>2.3784412476801249</v>
      </c>
      <c r="L46" s="2">
        <f t="shared" ca="1" si="4"/>
        <v>70.400550825423693</v>
      </c>
    </row>
    <row r="47" spans="1:12" x14ac:dyDescent="0.25">
      <c r="A47" s="10">
        <v>42465</v>
      </c>
      <c r="B47" s="3">
        <v>7736.3</v>
      </c>
      <c r="C47" s="3">
        <v>7736.3</v>
      </c>
      <c r="D47" s="3">
        <v>7588.65</v>
      </c>
      <c r="E47" s="3">
        <v>7603.2</v>
      </c>
      <c r="F47" s="7">
        <f t="shared" si="0"/>
        <v>-155.60000000000036</v>
      </c>
      <c r="G47" s="2">
        <f t="shared" si="1"/>
        <v>0</v>
      </c>
      <c r="H47" s="2">
        <f t="shared" si="2"/>
        <v>155.60000000000036</v>
      </c>
      <c r="I47" s="2">
        <f ca="1">IF((ROW()-4-$L$3)&lt;0,"",IF((ROW()-4-$L$3)&gt;0,((I46*($L$3-1))+G47)/$L$3,IF((ROW()-4-$L$3)=0,AVERAGE($G$5:INDIRECT("G"&amp;ROW())))))</f>
        <v>26.461824671018473</v>
      </c>
      <c r="J47" s="2">
        <f ca="1">IF((ROW()-4-$L$3)&lt;0,"",IF((ROW()-4-$L$3)&gt;0,((J46*($L$3-1))+H47)/$L$3,IF((ROW()-4-$L$3)=0,AVERAGE($H$5:INDIRECT("H"&amp;ROW())))))</f>
        <v>42.245700370706608</v>
      </c>
      <c r="K47" s="2">
        <f t="shared" ca="1" si="3"/>
        <v>0.62637912116062922</v>
      </c>
      <c r="L47" s="2">
        <f t="shared" ca="1" si="4"/>
        <v>38.513721248070844</v>
      </c>
    </row>
    <row r="48" spans="1:12" x14ac:dyDescent="0.25">
      <c r="A48" s="10">
        <v>42466</v>
      </c>
      <c r="B48" s="3">
        <v>7636.05</v>
      </c>
      <c r="C48" s="3">
        <v>7638.65</v>
      </c>
      <c r="D48" s="3">
        <v>7591.75</v>
      </c>
      <c r="E48" s="3">
        <v>7614.35</v>
      </c>
      <c r="F48" s="7">
        <f t="shared" si="0"/>
        <v>11.150000000000546</v>
      </c>
      <c r="G48" s="2">
        <f t="shared" si="1"/>
        <v>11.150000000000546</v>
      </c>
      <c r="H48" s="2">
        <f t="shared" si="2"/>
        <v>0</v>
      </c>
      <c r="I48" s="2">
        <f ca="1">IF((ROW()-4-$L$3)&lt;0,"",IF((ROW()-4-$L$3)&gt;0,((I47*($L$3-1))+G48)/$L$3,IF((ROW()-4-$L$3)=0,AVERAGE($G$5:INDIRECT("G"&amp;ROW())))))</f>
        <v>23.399459736814887</v>
      </c>
      <c r="J48" s="2">
        <f ca="1">IF((ROW()-4-$L$3)&lt;0,"",IF((ROW()-4-$L$3)&gt;0,((J47*($L$3-1))+H48)/$L$3,IF((ROW()-4-$L$3)=0,AVERAGE($H$5:INDIRECT("H"&amp;ROW())))))</f>
        <v>33.796560296565289</v>
      </c>
      <c r="K48" s="2">
        <f t="shared" ca="1" si="3"/>
        <v>0.69236216737692535</v>
      </c>
      <c r="L48" s="2">
        <f t="shared" ca="1" si="4"/>
        <v>40.910992973215137</v>
      </c>
    </row>
    <row r="49" spans="1:12" x14ac:dyDescent="0.25">
      <c r="A49" s="10">
        <v>42467</v>
      </c>
      <c r="B49" s="3">
        <v>7630.4</v>
      </c>
      <c r="C49" s="3">
        <v>7630.75</v>
      </c>
      <c r="D49" s="3">
        <v>7535.85</v>
      </c>
      <c r="E49" s="3">
        <v>7546.45</v>
      </c>
      <c r="F49" s="7">
        <f t="shared" si="0"/>
        <v>-67.900000000000546</v>
      </c>
      <c r="G49" s="2">
        <f t="shared" si="1"/>
        <v>0</v>
      </c>
      <c r="H49" s="2">
        <f t="shared" si="2"/>
        <v>67.900000000000546</v>
      </c>
      <c r="I49" s="2">
        <f ca="1">IF((ROW()-4-$L$3)&lt;0,"",IF((ROW()-4-$L$3)&gt;0,((I48*($L$3-1))+G49)/$L$3,IF((ROW()-4-$L$3)=0,AVERAGE($G$5:INDIRECT("G"&amp;ROW())))))</f>
        <v>18.719567789451908</v>
      </c>
      <c r="J49" s="2">
        <f ca="1">IF((ROW()-4-$L$3)&lt;0,"",IF((ROW()-4-$L$3)&gt;0,((J48*($L$3-1))+H49)/$L$3,IF((ROW()-4-$L$3)=0,AVERAGE($H$5:INDIRECT("H"&amp;ROW())))))</f>
        <v>40.61724823725234</v>
      </c>
      <c r="K49" s="2">
        <f t="shared" ca="1" si="3"/>
        <v>0.46087730217733336</v>
      </c>
      <c r="L49" s="2">
        <f t="shared" ca="1" si="4"/>
        <v>31.547981578632829</v>
      </c>
    </row>
    <row r="50" spans="1:12" x14ac:dyDescent="0.25">
      <c r="A50" s="10">
        <v>42468</v>
      </c>
      <c r="B50" s="3">
        <v>7542.35</v>
      </c>
      <c r="C50" s="3">
        <v>7569.35</v>
      </c>
      <c r="D50" s="3">
        <v>7526.7</v>
      </c>
      <c r="E50" s="3">
        <v>7555.2</v>
      </c>
      <c r="F50" s="7">
        <f t="shared" si="0"/>
        <v>8.75</v>
      </c>
      <c r="G50" s="2">
        <f t="shared" si="1"/>
        <v>8.75</v>
      </c>
      <c r="H50" s="2">
        <f t="shared" si="2"/>
        <v>0</v>
      </c>
      <c r="I50" s="2">
        <f ca="1">IF((ROW()-4-$L$3)&lt;0,"",IF((ROW()-4-$L$3)&gt;0,((I49*($L$3-1))+G50)/$L$3,IF((ROW()-4-$L$3)=0,AVERAGE($G$5:INDIRECT("G"&amp;ROW())))))</f>
        <v>16.725654231561528</v>
      </c>
      <c r="J50" s="2">
        <f ca="1">IF((ROW()-4-$L$3)&lt;0,"",IF((ROW()-4-$L$3)&gt;0,((J49*($L$3-1))+H50)/$L$3,IF((ROW()-4-$L$3)=0,AVERAGE($H$5:INDIRECT("H"&amp;ROW())))))</f>
        <v>32.49379858980187</v>
      </c>
      <c r="K50" s="2">
        <f t="shared" ca="1" si="3"/>
        <v>0.51473373251014265</v>
      </c>
      <c r="L50" s="2">
        <f t="shared" ca="1" si="4"/>
        <v>33.981796368735459</v>
      </c>
    </row>
    <row r="51" spans="1:12" x14ac:dyDescent="0.25">
      <c r="A51" s="10">
        <v>42471</v>
      </c>
      <c r="B51" s="3">
        <v>7577.8</v>
      </c>
      <c r="C51" s="3">
        <v>7678.8</v>
      </c>
      <c r="D51" s="3">
        <v>7516.85</v>
      </c>
      <c r="E51" s="3">
        <v>7671.4</v>
      </c>
      <c r="F51" s="7">
        <f t="shared" si="0"/>
        <v>116.19999999999982</v>
      </c>
      <c r="G51" s="2">
        <f t="shared" si="1"/>
        <v>116.19999999999982</v>
      </c>
      <c r="H51" s="2">
        <f t="shared" si="2"/>
        <v>0</v>
      </c>
      <c r="I51" s="2">
        <f ca="1">IF((ROW()-4-$L$3)&lt;0,"",IF((ROW()-4-$L$3)&gt;0,((I50*($L$3-1))+G51)/$L$3,IF((ROW()-4-$L$3)=0,AVERAGE($G$5:INDIRECT("G"&amp;ROW())))))</f>
        <v>36.620523385249186</v>
      </c>
      <c r="J51" s="2">
        <f ca="1">IF((ROW()-4-$L$3)&lt;0,"",IF((ROW()-4-$L$3)&gt;0,((J50*($L$3-1))+H51)/$L$3,IF((ROW()-4-$L$3)=0,AVERAGE($H$5:INDIRECT("H"&amp;ROW())))))</f>
        <v>25.995038871841494</v>
      </c>
      <c r="K51" s="2">
        <f t="shared" ca="1" si="3"/>
        <v>1.4087504760347751</v>
      </c>
      <c r="L51" s="2">
        <f t="shared" ca="1" si="4"/>
        <v>58.484699434448061</v>
      </c>
    </row>
    <row r="52" spans="1:12" x14ac:dyDescent="0.25">
      <c r="A52" s="10">
        <v>42472</v>
      </c>
      <c r="B52" s="3">
        <v>7669.25</v>
      </c>
      <c r="C52" s="3">
        <v>7717.4</v>
      </c>
      <c r="D52" s="3">
        <v>7663.35</v>
      </c>
      <c r="E52" s="3">
        <v>7708.95</v>
      </c>
      <c r="F52" s="7">
        <f t="shared" si="0"/>
        <v>37.550000000000182</v>
      </c>
      <c r="G52" s="2">
        <f t="shared" si="1"/>
        <v>37.550000000000182</v>
      </c>
      <c r="H52" s="2">
        <f t="shared" si="2"/>
        <v>0</v>
      </c>
      <c r="I52" s="2">
        <f ca="1">IF((ROW()-4-$L$3)&lt;0,"",IF((ROW()-4-$L$3)&gt;0,((I51*($L$3-1))+G52)/$L$3,IF((ROW()-4-$L$3)=0,AVERAGE($G$5:INDIRECT("G"&amp;ROW())))))</f>
        <v>36.806418708199388</v>
      </c>
      <c r="J52" s="2">
        <f ca="1">IF((ROW()-4-$L$3)&lt;0,"",IF((ROW()-4-$L$3)&gt;0,((J51*($L$3-1))+H52)/$L$3,IF((ROW()-4-$L$3)=0,AVERAGE($H$5:INDIRECT("H"&amp;ROW())))))</f>
        <v>20.796031097473197</v>
      </c>
      <c r="K52" s="2">
        <f t="shared" ca="1" si="3"/>
        <v>1.7698770758556674</v>
      </c>
      <c r="L52" s="2">
        <f t="shared" ca="1" si="4"/>
        <v>63.897314840548255</v>
      </c>
    </row>
    <row r="53" spans="1:12" x14ac:dyDescent="0.25">
      <c r="A53" s="10">
        <v>42473</v>
      </c>
      <c r="B53" s="3">
        <v>7777.15</v>
      </c>
      <c r="C53" s="3">
        <v>7864.8</v>
      </c>
      <c r="D53" s="3">
        <v>7772.2</v>
      </c>
      <c r="E53" s="3">
        <v>7850.45</v>
      </c>
      <c r="F53" s="7">
        <f t="shared" si="0"/>
        <v>141.5</v>
      </c>
      <c r="G53" s="2">
        <f t="shared" si="1"/>
        <v>141.5</v>
      </c>
      <c r="H53" s="2">
        <f t="shared" si="2"/>
        <v>0</v>
      </c>
      <c r="I53" s="2">
        <f ca="1">IF((ROW()-4-$L$3)&lt;0,"",IF((ROW()-4-$L$3)&gt;0,((I52*($L$3-1))+G53)/$L$3,IF((ROW()-4-$L$3)=0,AVERAGE($G$5:INDIRECT("G"&amp;ROW())))))</f>
        <v>57.745134966559512</v>
      </c>
      <c r="J53" s="2">
        <f ca="1">IF((ROW()-4-$L$3)&lt;0,"",IF((ROW()-4-$L$3)&gt;0,((J52*($L$3-1))+H53)/$L$3,IF((ROW()-4-$L$3)=0,AVERAGE($H$5:INDIRECT("H"&amp;ROW())))))</f>
        <v>16.636824877978558</v>
      </c>
      <c r="K53" s="2">
        <f t="shared" ca="1" si="3"/>
        <v>3.4709228106977452</v>
      </c>
      <c r="L53" s="2">
        <f t="shared" ca="1" si="4"/>
        <v>77.63325285761448</v>
      </c>
    </row>
    <row r="54" spans="1:12" x14ac:dyDescent="0.25">
      <c r="A54" s="10">
        <v>42478</v>
      </c>
      <c r="B54" s="3">
        <v>7908.15</v>
      </c>
      <c r="C54" s="3">
        <v>7920.6</v>
      </c>
      <c r="D54" s="3">
        <v>7842.75</v>
      </c>
      <c r="E54" s="3">
        <v>7914.7</v>
      </c>
      <c r="F54" s="7">
        <f t="shared" si="0"/>
        <v>64.25</v>
      </c>
      <c r="G54" s="2">
        <f t="shared" si="1"/>
        <v>64.25</v>
      </c>
      <c r="H54" s="2">
        <f t="shared" si="2"/>
        <v>0</v>
      </c>
      <c r="I54" s="2">
        <f ca="1">IF((ROW()-4-$L$3)&lt;0,"",IF((ROW()-4-$L$3)&gt;0,((I53*($L$3-1))+G54)/$L$3,IF((ROW()-4-$L$3)=0,AVERAGE($G$5:INDIRECT("G"&amp;ROW())))))</f>
        <v>59.046107973247601</v>
      </c>
      <c r="J54" s="2">
        <f ca="1">IF((ROW()-4-$L$3)&lt;0,"",IF((ROW()-4-$L$3)&gt;0,((J53*($L$3-1))+H54)/$L$3,IF((ROW()-4-$L$3)=0,AVERAGE($H$5:INDIRECT("H"&amp;ROW())))))</f>
        <v>13.309459902382846</v>
      </c>
      <c r="K54" s="2">
        <f t="shared" ca="1" si="3"/>
        <v>4.4364015073726879</v>
      </c>
      <c r="L54" s="2">
        <f t="shared" ca="1" si="4"/>
        <v>81.605479311198238</v>
      </c>
    </row>
    <row r="55" spans="1:12" ht="15.75" thickBot="1" x14ac:dyDescent="0.3">
      <c r="A55" s="10">
        <v>42479</v>
      </c>
      <c r="B55" s="1">
        <v>7950.05</v>
      </c>
      <c r="C55" s="1">
        <v>7950.4</v>
      </c>
      <c r="D55" s="1">
        <v>7877.55</v>
      </c>
      <c r="E55" s="1">
        <v>7914.75</v>
      </c>
      <c r="F55" s="7">
        <f t="shared" ref="F55:F57" si="5">E55-E54</f>
        <v>5.0000000000181899E-2</v>
      </c>
      <c r="G55" s="2">
        <f t="shared" si="1"/>
        <v>5.0000000000181899E-2</v>
      </c>
      <c r="H55" s="2">
        <f t="shared" ref="H55:H57" si="6">IF(F55&lt;0,-F55,0)</f>
        <v>0</v>
      </c>
      <c r="I55" s="2">
        <f ca="1">IF((ROW()-4-$L$3)&lt;0,"",IF((ROW()-4-$L$3)&gt;0,((I54*($L$3-1))+G55)/$L$3,IF((ROW()-4-$L$3)=0,AVERAGE($G$5:INDIRECT("G"&amp;ROW())))))</f>
        <v>47.24688637859812</v>
      </c>
      <c r="J55" s="2">
        <f ca="1">IF((ROW()-4-$L$3)&lt;0,"",IF((ROW()-4-$L$3)&gt;0,((J54*($L$3-1))+H55)/$L$3,IF((ROW()-4-$L$3)=0,AVERAGE($H$5:INDIRECT("H"&amp;ROW())))))</f>
        <v>10.647567921906276</v>
      </c>
      <c r="K55" s="2">
        <f t="shared" ca="1" si="3"/>
        <v>4.4373406889842428</v>
      </c>
      <c r="L55" s="2">
        <f t="shared" ca="1" si="4"/>
        <v>81.608656562095774</v>
      </c>
    </row>
    <row r="56" spans="1:12" ht="15.75" thickBot="1" x14ac:dyDescent="0.3">
      <c r="A56" s="10">
        <v>42480</v>
      </c>
      <c r="B56" s="1">
        <v>7953.65</v>
      </c>
      <c r="C56" s="1">
        <v>7978.45</v>
      </c>
      <c r="D56" s="1">
        <v>7884.1</v>
      </c>
      <c r="E56" s="1">
        <v>7912.05</v>
      </c>
      <c r="F56" s="7">
        <f t="shared" si="5"/>
        <v>-2.6999999999998181</v>
      </c>
      <c r="G56" s="2">
        <f t="shared" si="1"/>
        <v>0</v>
      </c>
      <c r="H56" s="2">
        <f t="shared" si="6"/>
        <v>2.6999999999998181</v>
      </c>
      <c r="I56" s="2">
        <f ca="1">IF((ROW()-4-$L$3)&lt;0,"",IF((ROW()-4-$L$3)&gt;0,((I55*($L$3-1))+G56)/$L$3,IF((ROW()-4-$L$3)=0,AVERAGE($G$5:INDIRECT("G"&amp;ROW())))))</f>
        <v>37.797509102878493</v>
      </c>
      <c r="J56" s="2">
        <f ca="1">IF((ROW()-4-$L$3)&lt;0,"",IF((ROW()-4-$L$3)&gt;0,((J55*($L$3-1))+H56)/$L$3,IF((ROW()-4-$L$3)=0,AVERAGE($H$5:INDIRECT("H"&amp;ROW())))))</f>
        <v>9.0580543375249842</v>
      </c>
      <c r="K56" s="2">
        <f t="shared" ca="1" si="3"/>
        <v>4.1728066198823726</v>
      </c>
      <c r="L56" s="2">
        <f t="shared" ca="1" si="4"/>
        <v>80.668134854367707</v>
      </c>
    </row>
    <row r="57" spans="1:12" ht="15.75" thickBot="1" x14ac:dyDescent="0.3">
      <c r="A57" s="10">
        <v>42481</v>
      </c>
      <c r="B57" s="1">
        <v>7891.8</v>
      </c>
      <c r="C57" s="1">
        <v>7923.35</v>
      </c>
      <c r="D57" s="1">
        <v>7873.35</v>
      </c>
      <c r="E57" s="1">
        <v>7899.3</v>
      </c>
      <c r="F57" s="7">
        <f t="shared" si="5"/>
        <v>-12.75</v>
      </c>
      <c r="G57" s="2">
        <f t="shared" si="1"/>
        <v>0</v>
      </c>
      <c r="H57" s="2">
        <f t="shared" si="6"/>
        <v>12.75</v>
      </c>
      <c r="I57" s="2">
        <f ca="1">IF((ROW()-4-$L$3)&lt;0,"",IF((ROW()-4-$L$3)&gt;0,((I56*($L$3-1))+G57)/$L$3,IF((ROW()-4-$L$3)=0,AVERAGE($G$5:INDIRECT("G"&amp;ROW())))))</f>
        <v>30.238007282302796</v>
      </c>
      <c r="J57" s="2">
        <f ca="1">IF((ROW()-4-$L$3)&lt;0,"",IF((ROW()-4-$L$3)&gt;0,((J56*($L$3-1))+H57)/$L$3,IF((ROW()-4-$L$3)=0,AVERAGE($H$5:INDIRECT("H"&amp;ROW())))))</f>
        <v>9.7964434700199874</v>
      </c>
      <c r="K57" s="2">
        <f t="shared" ca="1" si="3"/>
        <v>3.0866311202468566</v>
      </c>
      <c r="L57" s="2">
        <f t="shared" ca="1" si="4"/>
        <v>75.529966601448621</v>
      </c>
    </row>
  </sheetData>
  <sortState ref="A1:E55">
    <sortCondition ref="A1:A55"/>
  </sortState>
  <mergeCells count="12">
    <mergeCell ref="A1:L1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K2:K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RSI</vt:lpstr>
    </vt:vector>
  </TitlesOfParts>
  <Company>Citrix Systems,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srvdsk</dc:creator>
  <cp:lastModifiedBy>srvdsk</cp:lastModifiedBy>
  <dcterms:created xsi:type="dcterms:W3CDTF">2016-04-19T17:57:24Z</dcterms:created>
  <dcterms:modified xsi:type="dcterms:W3CDTF">2016-04-25T11:55:57Z</dcterms:modified>
</cp:coreProperties>
</file>